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Нефтиса\Управление по региональной политике и социальным вопросам\Тендеры\2026\Комнедра\170626 ДН 1\"/>
    </mc:Choice>
  </mc:AlternateContent>
  <xr:revisionPtr revIDLastSave="0" documentId="13_ncr:1_{F5C64F71-4B23-4A99-8993-8266005BFB71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3.1.1Б" sheetId="2" r:id="rId1"/>
    <sheet name="3.1.2Б " sheetId="7" r:id="rId2"/>
    <sheet name="3.1.2Б" sheetId="6" state="hidden" r:id="rId3"/>
    <sheet name="3.2Б" sheetId="5" r:id="rId4"/>
  </sheets>
  <externalReferences>
    <externalReference r:id="rId5"/>
  </externalReferences>
  <definedNames>
    <definedName name="_xlnm.Print_Titles" localSheetId="3">'3.2Б'!$1:$5</definedName>
    <definedName name="_xlnm.Print_Area" localSheetId="0">'3.1.1Б'!$A$1:$I$26</definedName>
    <definedName name="Сечение">[1]Классификатор!$I$3:$I$12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1" i="2" l="1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F21" i="2"/>
  <c r="L8" i="7"/>
  <c r="J8" i="7"/>
  <c r="G8" i="7"/>
  <c r="K8" i="6" l="1"/>
  <c r="G9" i="6"/>
  <c r="L9" i="6" s="1"/>
  <c r="J9" i="6"/>
  <c r="J8" i="6" l="1"/>
  <c r="G8" i="6"/>
  <c r="L8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Рольнов Александр Владимирович</author>
  </authors>
  <commentList>
    <comment ref="G6" authorId="0" shapeId="0" xr:uid="{00000000-0006-0000-0100-000001000000}">
      <text>
        <r>
          <rPr>
            <sz val="9"/>
            <color indexed="81"/>
            <rFont val="Tahoma"/>
            <family val="2"/>
            <charset val="204"/>
          </rPr>
          <t>Стоимость нового кабеля столбец 6 Таблица 3.1.2Б доложна равняться стоимости б/у КПП ИТОГО столбец 8 Таблица 3.1.1Б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Рольнов Александр Владимирович</author>
  </authors>
  <commentList>
    <comment ref="G6" authorId="0" shapeId="0" xr:uid="{00000000-0006-0000-0200-000001000000}">
      <text>
        <r>
          <rPr>
            <sz val="9"/>
            <color indexed="81"/>
            <rFont val="Tahoma"/>
            <family val="2"/>
            <charset val="204"/>
          </rPr>
          <t>Стоимость нового кабеля столбец 6 Таблица 3.1.2Б доложна равняться стоимости б/у КПП ИТОГО столбец 8 Таблица 3.1.1Б</t>
        </r>
      </text>
    </comment>
  </commentList>
</comments>
</file>

<file path=xl/sharedStrings.xml><?xml version="1.0" encoding="utf-8"?>
<sst xmlns="http://schemas.openxmlformats.org/spreadsheetml/2006/main" count="219" uniqueCount="99">
  <si>
    <t>3х16</t>
  </si>
  <si>
    <t>Марка кабеля</t>
  </si>
  <si>
    <t>Сечение</t>
  </si>
  <si>
    <t>Материал ТПЖ</t>
  </si>
  <si>
    <t>Медь</t>
  </si>
  <si>
    <t xml:space="preserve">Марка </t>
  </si>
  <si>
    <t>Uн; кВ</t>
  </si>
  <si>
    <t>Исполнение</t>
  </si>
  <si>
    <t>Число  и номинальное сечение ТПЖ; мм2</t>
  </si>
  <si>
    <t>Х</t>
  </si>
  <si>
    <t>подпись, печать</t>
  </si>
  <si>
    <t>Компания</t>
  </si>
  <si>
    <t>Нормативный документ</t>
  </si>
  <si>
    <t>ТЗ</t>
  </si>
  <si>
    <t>ГОСТ, ТУ (указать)</t>
  </si>
  <si>
    <t>указать</t>
  </si>
  <si>
    <t>ТПЖ</t>
  </si>
  <si>
    <t>Изоляция 2 слой</t>
  </si>
  <si>
    <t>Оболочка</t>
  </si>
  <si>
    <t>Бандаж</t>
  </si>
  <si>
    <t>Броня</t>
  </si>
  <si>
    <t>Наличие сростков</t>
  </si>
  <si>
    <t>Подушка</t>
  </si>
  <si>
    <t>Тнагр.ТПЖ max; ⁰С</t>
  </si>
  <si>
    <t>Частота до; Гц</t>
  </si>
  <si>
    <t>Нет</t>
  </si>
  <si>
    <t>Плоское</t>
  </si>
  <si>
    <t>Конструкция</t>
  </si>
  <si>
    <t>Изоляция 1 слой к ТПЖ</t>
  </si>
  <si>
    <t>Общая из блок-сополимера пропилена с этиленом с заполнением межжильного пространства</t>
  </si>
  <si>
    <t>Лента нетканного полотна</t>
  </si>
  <si>
    <t>№ п/п</t>
  </si>
  <si>
    <t>Кабель 130⁰С 3х16</t>
  </si>
  <si>
    <t>ООО "ХХХХ" (Исполнитель)</t>
  </si>
  <si>
    <t>Соответствие ТЗ, Да/Нет</t>
  </si>
  <si>
    <t>ИТОГО:</t>
  </si>
  <si>
    <t>Указать</t>
  </si>
  <si>
    <t>Номера барабанов</t>
  </si>
  <si>
    <t xml:space="preserve">Указать </t>
  </si>
  <si>
    <t>Нормативный документ (ТУ, ГОСТ)</t>
  </si>
  <si>
    <t>Характеристики изделия</t>
  </si>
  <si>
    <t>Полное наименование изделия (кабеля нефтепогружного для УЭПН)</t>
  </si>
  <si>
    <t>Структурное подразделение Заказчика</t>
  </si>
  <si>
    <t>Местонахождение</t>
  </si>
  <si>
    <t>1.</t>
  </si>
  <si>
    <t>(Фамилия И.О.)</t>
  </si>
  <si>
    <t>Должность ответственного лица</t>
  </si>
  <si>
    <t>Цена без НДС; руб/м</t>
  </si>
  <si>
    <t>Ориентировочная  длина; м</t>
  </si>
  <si>
    <t>Стоимость  без НДС; руб.</t>
  </si>
  <si>
    <t>Лента из нержавеющей стали (Бк)</t>
  </si>
  <si>
    <t>Приложение 3.1 Б</t>
  </si>
  <si>
    <t xml:space="preserve">Таблица 3.1.1 Б </t>
  </si>
  <si>
    <t>Таблица 3.1.2 Б</t>
  </si>
  <si>
    <t>Приложение 3.2 Б</t>
  </si>
  <si>
    <t>Таблица 3.2.1 Б</t>
  </si>
  <si>
    <t>Длина нового кабеля взамен б/у КПП; м</t>
  </si>
  <si>
    <t>Цена нового кабеля без НДС; руб/м</t>
  </si>
  <si>
    <t>Длина нового кабеля, приобретаемого за оборотные средства Заказчика; м</t>
  </si>
  <si>
    <t>Цена нового кабеля, приабретаемого за оборотные средства Заказчика, без НДС; руб/м</t>
  </si>
  <si>
    <t>Стоимость нового кабеля взамен б/у КПП без НДС; руб</t>
  </si>
  <si>
    <t>Стоимость нового кабеля, приобретаемого за оборотные средства Заказчика, без НДС; руб</t>
  </si>
  <si>
    <t>ИТОГО длина поставляемого нового кабеля; м</t>
  </si>
  <si>
    <t xml:space="preserve">ИТОГО стоимость поставляемого нового кабеля без НДС; руб. </t>
  </si>
  <si>
    <t>Радиационно-модифицированного полиэтилена высокой плотности</t>
  </si>
  <si>
    <t>КПвОппБП-130</t>
  </si>
  <si>
    <t>КПвПпБП-130</t>
  </si>
  <si>
    <t>КЕСБП-230</t>
  </si>
  <si>
    <t>АО "Комнедра"</t>
  </si>
  <si>
    <r>
      <t>Покупка Исполнителем</t>
    </r>
    <r>
      <rPr>
        <b/>
        <sz val="12"/>
        <color rgb="FFFF0000"/>
        <rFont val="Times New Roman"/>
        <family val="1"/>
        <charset val="204"/>
      </rPr>
      <t xml:space="preserve"> ООО "ХХХХХХХХ"</t>
    </r>
    <r>
      <rPr>
        <b/>
        <sz val="12"/>
        <color theme="1"/>
        <rFont val="Times New Roman"/>
        <family val="1"/>
        <charset val="204"/>
      </rPr>
      <t xml:space="preserve"> кабельно-проводниковой продукции б/у, находящейся в собственности Заказчика АО "Комнедра"</t>
    </r>
  </si>
  <si>
    <r>
      <t xml:space="preserve">Сравнение конструктивных особенностей кабеля  для установок погружных электронасосов,  производителя </t>
    </r>
    <r>
      <rPr>
        <b/>
        <sz val="10"/>
        <color rgb="FFFF0000"/>
        <rFont val="Times New Roman"/>
        <family val="1"/>
        <charset val="204"/>
      </rPr>
      <t xml:space="preserve">ООО "ХХХХХХХХХХХ", </t>
    </r>
    <r>
      <rPr>
        <b/>
        <sz val="10"/>
        <color theme="1"/>
        <rFont val="Times New Roman"/>
        <family val="1"/>
        <charset val="204"/>
      </rPr>
      <t>с требованиями Технического задания АО "Комнедра"</t>
    </r>
  </si>
  <si>
    <t>АО "Комнедра" (Заказчик)</t>
  </si>
  <si>
    <t>3х21</t>
  </si>
  <si>
    <t>КПвОппБкП-130</t>
  </si>
  <si>
    <t>КПпБП-130</t>
  </si>
  <si>
    <t>КПвСБП-180, 4кВ</t>
  </si>
  <si>
    <t>КИЕСБкПс-230</t>
  </si>
  <si>
    <t>КЭСБкП-230, 4кВ</t>
  </si>
  <si>
    <t>КЭСБП-230, 4кВ</t>
  </si>
  <si>
    <r>
      <t>1. материал ТПЖ: медь;
2. термостойкость: не ниже 130 ⁰С;
3. номинальное напряжение 4 кВ;
4. число и номинальное сечение жил: 3х16 мм2;
5. двухслойная изоляция: 1сл. РМПЭВП, 2 сл. РМПЭВП</t>
    </r>
    <r>
      <rPr>
        <sz val="10"/>
        <rFont val="Times New Roman"/>
        <family val="1"/>
        <charset val="204"/>
      </rPr>
      <t xml:space="preserve">
6. общая оболочка: БСППЭ; 
7. подушка: лента из нетканого полотна;
</t>
    </r>
    <r>
      <rPr>
        <b/>
        <sz val="10"/>
        <rFont val="Times New Roman"/>
        <family val="1"/>
        <charset val="204"/>
      </rPr>
      <t>8. Броня: лента из нержавеющей стали (Бк);</t>
    </r>
    <r>
      <rPr>
        <sz val="10"/>
        <rFont val="Times New Roman"/>
        <family val="1"/>
        <charset val="204"/>
      </rPr>
      <t xml:space="preserve">
9. Частота: 70 Гц;
10. Исполнение: плоское.</t>
    </r>
  </si>
  <si>
    <t>указать полное наименовани изделия по ТУ</t>
  </si>
  <si>
    <r>
      <t>Объемы и условия поставки Исполнителем нового кабеля для установок погружных электронасосов 
в адрес Заказчика АО "Комнедра" взамен б/у кабельно-проводниковой продукции в 2026 году</t>
    </r>
    <r>
      <rPr>
        <b/>
        <sz val="12"/>
        <color rgb="FFFF0000"/>
        <rFont val="Times New Roman"/>
        <family val="1"/>
        <charset val="204"/>
      </rPr>
      <t/>
    </r>
  </si>
  <si>
    <t>337, 307</t>
  </si>
  <si>
    <t>309, 337</t>
  </si>
  <si>
    <t>KEPSBPT-230</t>
  </si>
  <si>
    <t>3х13</t>
  </si>
  <si>
    <t>336, 351</t>
  </si>
  <si>
    <t>307, 337, 409</t>
  </si>
  <si>
    <t>337, 307, 309, 306, 409</t>
  </si>
  <si>
    <t>309, 338, 409</t>
  </si>
  <si>
    <t>336, 336, 408</t>
  </si>
  <si>
    <t>336, 351, 351</t>
  </si>
  <si>
    <t>2.</t>
  </si>
  <si>
    <t>1. материал ТПЖ: медь;
2. термостойкость: не ниже 230 ⁰С;
3. номинальное напряжение 4 кВ;
4. число и номинальное сечение жил: 3х16 мм2;
5. изоляция: ЭПК;
6. оболочка: Св каждой жиле; 
7. подушка: оплетка нитями и / или обмотки лентой;
8. бороня: Бк;
9. частота: 70 Гц;
10. исполнение: плоское.</t>
  </si>
  <si>
    <t>Республика Коми, г. Усинск, ул. Магистральная, 15 (Производственная база ОП ООО «Борец сервис-Нефтеюганск» в г.Усинск).</t>
  </si>
  <si>
    <r>
      <t>Поставка Исполнителем</t>
    </r>
    <r>
      <rPr>
        <b/>
        <sz val="12"/>
        <color rgb="FFFF0000"/>
        <rFont val="Times New Roman"/>
        <family val="1"/>
        <charset val="204"/>
      </rPr>
      <t xml:space="preserve"> ООО "ХХХХХХХ"</t>
    </r>
    <r>
      <rPr>
        <b/>
        <sz val="12"/>
        <color theme="1"/>
        <rFont val="Times New Roman"/>
        <family val="1"/>
        <charset val="204"/>
      </rPr>
      <t xml:space="preserve">  нового кабеля в количестве 21 732 м для установок погружных электронасосов в адрес АО "Комнедра" взамен б/у кабельно-проводниковой продукции и частичного привлечения оборотные средства Заказчика</t>
    </r>
  </si>
  <si>
    <r>
      <t>1. материал ТПЖ: медь;
2. термостойкость: 130 ⁰С;
3. номинальное напряжение 4 кВ;
4. число и номинальное сечение жил: 3х16 мм2;
5. двухслойная изоляция: 1сл. РМПЭВП, 2 сл. РМПЭВП</t>
    </r>
    <r>
      <rPr>
        <sz val="10"/>
        <rFont val="Times New Roman"/>
        <family val="1"/>
        <charset val="204"/>
      </rPr>
      <t xml:space="preserve">
6. общая оболочка: БСППЭ; 
7. подушка: лента из нетканого полотна;
</t>
    </r>
    <r>
      <rPr>
        <b/>
        <sz val="10"/>
        <rFont val="Times New Roman"/>
        <family val="1"/>
        <charset val="204"/>
      </rPr>
      <t>8. Броня: лента из нержавеющей стали (Бк);</t>
    </r>
    <r>
      <rPr>
        <sz val="10"/>
        <rFont val="Times New Roman"/>
        <family val="1"/>
        <charset val="204"/>
      </rPr>
      <t xml:space="preserve">
9. Частота: 70 Гц;
10. Исполнение: плоское.</t>
    </r>
  </si>
  <si>
    <t>Примечание</t>
  </si>
  <si>
    <t>Приложение 3.1Б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</si>
</sst>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[Red]\-#,##0.00\ "/>
    <numFmt numFmtId="167" formatCode="#,##0_ ;[Red]\-#,##0\ "/>
  </numFmts>
  <fonts count="52" x14ac:knownFonts="1">
    <font>
      <sz val="11"/>
      <color theme="1"/>
      <name val="Calibri"/>
      <family val="2"/>
      <scheme val="minor"/>
    </font>
    <font>
      <sz val="10"/>
      <name val="Helv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  <font>
      <sz val="14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">
    <xf numFmtId="0" fontId="0" fillId="0" borderId="0"/>
    <xf numFmtId="0" fontId="1" fillId="0" borderId="0"/>
    <xf numFmtId="0" fontId="3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6" fillId="0" borderId="0">
      <alignment horizontal="left"/>
    </xf>
    <xf numFmtId="0" fontId="4" fillId="0" borderId="0"/>
    <xf numFmtId="0" fontId="2" fillId="0" borderId="0"/>
    <xf numFmtId="165" fontId="4" fillId="0" borderId="0" applyFont="0" applyFill="0" applyBorder="0" applyAlignment="0" applyProtection="0"/>
    <xf numFmtId="0" fontId="2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3" applyNumberFormat="0" applyAlignment="0" applyProtection="0"/>
    <xf numFmtId="0" fontId="10" fillId="20" borderId="4" applyNumberFormat="0" applyAlignment="0" applyProtection="0"/>
    <xf numFmtId="0" fontId="11" fillId="20" borderId="3" applyNumberFormat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21" borderId="9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7" fillId="23" borderId="10" applyNumberFormat="0" applyFont="0" applyAlignment="0" applyProtection="0"/>
    <xf numFmtId="0" fontId="21" fillId="0" borderId="11" applyNumberFormat="0" applyFill="0" applyAlignment="0" applyProtection="0"/>
    <xf numFmtId="0" fontId="22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23" fillId="4" borderId="0" applyNumberFormat="0" applyBorder="0" applyAlignment="0" applyProtection="0"/>
  </cellStyleXfs>
  <cellXfs count="160">
    <xf numFmtId="0" fontId="0" fillId="0" borderId="0" xfId="0"/>
    <xf numFmtId="0" fontId="24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166" fontId="24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right" vertical="center" wrapText="1"/>
    </xf>
    <xf numFmtId="167" fontId="26" fillId="0" borderId="0" xfId="0" applyNumberFormat="1" applyFont="1" applyFill="1" applyAlignment="1">
      <alignment horizontal="center" vertical="center" wrapText="1"/>
    </xf>
    <xf numFmtId="167" fontId="27" fillId="0" borderId="0" xfId="0" applyNumberFormat="1" applyFont="1" applyFill="1" applyAlignment="1">
      <alignment horizontal="center" vertical="center" wrapText="1"/>
    </xf>
    <xf numFmtId="167" fontId="27" fillId="0" borderId="0" xfId="0" applyNumberFormat="1" applyFont="1" applyFill="1" applyAlignment="1">
      <alignment horizontal="right" vertical="center" wrapText="1"/>
    </xf>
    <xf numFmtId="167" fontId="28" fillId="0" borderId="14" xfId="0" applyNumberFormat="1" applyFont="1" applyFill="1" applyBorder="1" applyAlignment="1">
      <alignment horizontal="center" vertical="center" wrapText="1"/>
    </xf>
    <xf numFmtId="167" fontId="28" fillId="0" borderId="13" xfId="0" applyNumberFormat="1" applyFont="1" applyFill="1" applyBorder="1" applyAlignment="1">
      <alignment horizontal="center" vertical="center" wrapText="1"/>
    </xf>
    <xf numFmtId="167" fontId="28" fillId="0" borderId="15" xfId="0" applyNumberFormat="1" applyFont="1" applyFill="1" applyBorder="1" applyAlignment="1">
      <alignment horizontal="center" vertical="center" wrapText="1"/>
    </xf>
    <xf numFmtId="167" fontId="26" fillId="0" borderId="34" xfId="0" applyNumberFormat="1" applyFont="1" applyFill="1" applyBorder="1" applyAlignment="1">
      <alignment horizontal="center" vertical="center" wrapText="1"/>
    </xf>
    <xf numFmtId="167" fontId="26" fillId="0" borderId="27" xfId="0" applyNumberFormat="1" applyFont="1" applyFill="1" applyBorder="1" applyAlignment="1">
      <alignment horizontal="center" vertical="center" wrapText="1"/>
    </xf>
    <xf numFmtId="167" fontId="27" fillId="0" borderId="18" xfId="0" applyNumberFormat="1" applyFont="1" applyFill="1" applyBorder="1" applyAlignment="1">
      <alignment horizontal="center" vertical="center" wrapText="1"/>
    </xf>
    <xf numFmtId="167" fontId="27" fillId="0" borderId="16" xfId="0" applyNumberFormat="1" applyFont="1" applyFill="1" applyBorder="1" applyAlignment="1">
      <alignment horizontal="center" vertical="center" wrapText="1"/>
    </xf>
    <xf numFmtId="167" fontId="27" fillId="0" borderId="17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167" fontId="35" fillId="0" borderId="0" xfId="0" applyNumberFormat="1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 wrapText="1"/>
    </xf>
    <xf numFmtId="1" fontId="35" fillId="0" borderId="0" xfId="0" applyNumberFormat="1" applyFont="1" applyFill="1" applyBorder="1" applyAlignment="1">
      <alignment horizontal="center" vertical="center" wrapText="1"/>
    </xf>
    <xf numFmtId="167" fontId="32" fillId="0" borderId="0" xfId="0" applyNumberFormat="1" applyFont="1" applyFill="1" applyBorder="1" applyAlignment="1">
      <alignment horizontal="center" vertical="center" wrapText="1"/>
    </xf>
    <xf numFmtId="1" fontId="32" fillId="0" borderId="0" xfId="0" applyNumberFormat="1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3" fontId="34" fillId="0" borderId="0" xfId="0" applyNumberFormat="1" applyFont="1" applyBorder="1" applyAlignment="1">
      <alignment horizontal="center" vertical="center" wrapText="1"/>
    </xf>
    <xf numFmtId="167" fontId="35" fillId="0" borderId="0" xfId="0" applyNumberFormat="1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32" fillId="0" borderId="0" xfId="0" applyFont="1" applyAlignment="1">
      <alignment horizontal="right" vertical="center"/>
    </xf>
    <xf numFmtId="0" fontId="37" fillId="0" borderId="0" xfId="0" applyFont="1" applyBorder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36" fillId="0" borderId="0" xfId="0" applyFont="1" applyBorder="1" applyAlignment="1">
      <alignment horizontal="left" vertical="center" wrapText="1"/>
    </xf>
    <xf numFmtId="0" fontId="32" fillId="0" borderId="0" xfId="0" applyFont="1" applyFill="1" applyBorder="1" applyAlignment="1">
      <alignment vertical="center" wrapText="1"/>
    </xf>
    <xf numFmtId="0" fontId="40" fillId="0" borderId="28" xfId="0" applyFont="1" applyFill="1" applyBorder="1" applyAlignment="1">
      <alignment horizontal="center" vertical="center" wrapText="1"/>
    </xf>
    <xf numFmtId="0" fontId="41" fillId="0" borderId="28" xfId="0" applyFont="1" applyFill="1" applyBorder="1" applyAlignment="1">
      <alignment horizontal="center" vertical="center" wrapText="1"/>
    </xf>
    <xf numFmtId="0" fontId="41" fillId="0" borderId="42" xfId="0" applyFont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right" vertical="center" wrapText="1"/>
    </xf>
    <xf numFmtId="0" fontId="43" fillId="0" borderId="0" xfId="0" applyFont="1" applyFill="1" applyAlignment="1">
      <alignment horizontal="right" vertical="center" wrapText="1"/>
    </xf>
    <xf numFmtId="167" fontId="25" fillId="0" borderId="0" xfId="0" applyNumberFormat="1" applyFont="1" applyFill="1" applyBorder="1" applyAlignment="1">
      <alignment vertical="center" wrapText="1"/>
    </xf>
    <xf numFmtId="166" fontId="25" fillId="0" borderId="0" xfId="0" applyNumberFormat="1" applyFont="1" applyAlignment="1">
      <alignment horizontal="center" vertical="center" wrapText="1"/>
    </xf>
    <xf numFmtId="167" fontId="28" fillId="0" borderId="35" xfId="0" applyNumberFormat="1" applyFont="1" applyFill="1" applyBorder="1" applyAlignment="1">
      <alignment horizontal="center" vertical="center" wrapText="1"/>
    </xf>
    <xf numFmtId="167" fontId="28" fillId="0" borderId="33" xfId="0" applyNumberFormat="1" applyFont="1" applyFill="1" applyBorder="1" applyAlignment="1">
      <alignment horizontal="center" vertical="center" wrapText="1"/>
    </xf>
    <xf numFmtId="167" fontId="28" fillId="0" borderId="43" xfId="0" applyNumberFormat="1" applyFont="1" applyFill="1" applyBorder="1" applyAlignment="1">
      <alignment horizontal="center" vertical="center" wrapText="1"/>
    </xf>
    <xf numFmtId="167" fontId="28" fillId="0" borderId="38" xfId="0" applyNumberFormat="1" applyFont="1" applyFill="1" applyBorder="1" applyAlignment="1">
      <alignment horizontal="center" vertical="center" wrapText="1"/>
    </xf>
    <xf numFmtId="167" fontId="28" fillId="0" borderId="44" xfId="0" applyNumberFormat="1" applyFont="1" applyFill="1" applyBorder="1" applyAlignment="1">
      <alignment horizontal="center" vertical="center" wrapText="1"/>
    </xf>
    <xf numFmtId="167" fontId="26" fillId="0" borderId="42" xfId="0" applyNumberFormat="1" applyFont="1" applyFill="1" applyBorder="1" applyAlignment="1">
      <alignment horizontal="center" vertical="center" wrapText="1"/>
    </xf>
    <xf numFmtId="167" fontId="26" fillId="0" borderId="28" xfId="0" applyNumberFormat="1" applyFont="1" applyFill="1" applyBorder="1" applyAlignment="1">
      <alignment horizontal="center" vertical="center" wrapText="1"/>
    </xf>
    <xf numFmtId="167" fontId="26" fillId="0" borderId="30" xfId="0" applyNumberFormat="1" applyFont="1" applyFill="1" applyBorder="1" applyAlignment="1">
      <alignment horizontal="center" vertical="center" wrapText="1"/>
    </xf>
    <xf numFmtId="167" fontId="26" fillId="0" borderId="31" xfId="0" applyNumberFormat="1" applyFont="1" applyFill="1" applyBorder="1" applyAlignment="1">
      <alignment horizontal="center" vertical="center" wrapText="1"/>
    </xf>
    <xf numFmtId="167" fontId="26" fillId="0" borderId="29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Alignment="1">
      <alignment wrapText="1"/>
    </xf>
    <xf numFmtId="167" fontId="42" fillId="24" borderId="31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0" fontId="40" fillId="0" borderId="39" xfId="0" applyFont="1" applyFill="1" applyBorder="1" applyAlignment="1">
      <alignment horizontal="center" vertical="center" wrapText="1"/>
    </xf>
    <xf numFmtId="0" fontId="40" fillId="0" borderId="30" xfId="0" applyFont="1" applyFill="1" applyBorder="1" applyAlignment="1">
      <alignment horizontal="center" vertical="center" wrapText="1"/>
    </xf>
    <xf numFmtId="0" fontId="40" fillId="0" borderId="31" xfId="0" applyFont="1" applyFill="1" applyBorder="1" applyAlignment="1">
      <alignment horizontal="center" vertical="center" wrapText="1"/>
    </xf>
    <xf numFmtId="0" fontId="40" fillId="0" borderId="42" xfId="0" applyFont="1" applyFill="1" applyBorder="1" applyAlignment="1">
      <alignment horizontal="center" vertical="center" wrapText="1"/>
    </xf>
    <xf numFmtId="0" fontId="40" fillId="0" borderId="42" xfId="0" applyFont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166" fontId="27" fillId="0" borderId="0" xfId="0" applyNumberFormat="1" applyFont="1" applyAlignment="1">
      <alignment horizontal="center" vertical="center" wrapText="1"/>
    </xf>
    <xf numFmtId="166" fontId="25" fillId="0" borderId="0" xfId="0" applyNumberFormat="1" applyFont="1" applyAlignment="1">
      <alignment horizontal="center" wrapText="1"/>
    </xf>
    <xf numFmtId="166" fontId="25" fillId="0" borderId="0" xfId="0" applyNumberFormat="1" applyFont="1" applyAlignment="1">
      <alignment horizontal="center" wrapText="1"/>
    </xf>
    <xf numFmtId="0" fontId="25" fillId="0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24" borderId="1" xfId="0" applyFont="1" applyFill="1" applyBorder="1" applyAlignment="1">
      <alignment vertical="center" wrapText="1"/>
    </xf>
    <xf numFmtId="4" fontId="39" fillId="0" borderId="1" xfId="0" applyNumberFormat="1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3" fontId="25" fillId="0" borderId="1" xfId="0" applyNumberFormat="1" applyFont="1" applyBorder="1" applyAlignment="1">
      <alignment horizontal="center" vertical="center" wrapText="1"/>
    </xf>
    <xf numFmtId="4" fontId="40" fillId="0" borderId="1" xfId="0" applyNumberFormat="1" applyFont="1" applyBorder="1" applyAlignment="1">
      <alignment horizontal="center" vertical="center" wrapText="1"/>
    </xf>
    <xf numFmtId="166" fontId="25" fillId="0" borderId="33" xfId="0" applyNumberFormat="1" applyFont="1" applyBorder="1" applyAlignment="1">
      <alignment wrapText="1"/>
    </xf>
    <xf numFmtId="166" fontId="27" fillId="0" borderId="0" xfId="0" applyNumberFormat="1" applyFont="1" applyAlignment="1">
      <alignment vertical="center" wrapText="1"/>
    </xf>
    <xf numFmtId="0" fontId="40" fillId="0" borderId="22" xfId="0" applyFont="1" applyFill="1" applyBorder="1" applyAlignment="1">
      <alignment horizontal="center" vertical="center" wrapText="1"/>
    </xf>
    <xf numFmtId="0" fontId="40" fillId="0" borderId="51" xfId="0" applyFont="1" applyFill="1" applyBorder="1" applyAlignment="1">
      <alignment horizontal="center" vertical="center" wrapText="1"/>
    </xf>
    <xf numFmtId="0" fontId="40" fillId="0" borderId="52" xfId="0" applyFont="1" applyFill="1" applyBorder="1" applyAlignment="1">
      <alignment horizontal="center" vertical="center" wrapText="1"/>
    </xf>
    <xf numFmtId="0" fontId="40" fillId="0" borderId="47" xfId="0" applyFont="1" applyFill="1" applyBorder="1" applyAlignment="1">
      <alignment horizontal="center" vertical="center" wrapText="1"/>
    </xf>
    <xf numFmtId="0" fontId="40" fillId="0" borderId="37" xfId="0" applyFont="1" applyFill="1" applyBorder="1" applyAlignment="1">
      <alignment horizontal="center" vertical="center" wrapText="1"/>
    </xf>
    <xf numFmtId="0" fontId="40" fillId="0" borderId="37" xfId="0" applyFont="1" applyBorder="1" applyAlignment="1">
      <alignment horizontal="center" vertical="center" wrapText="1"/>
    </xf>
    <xf numFmtId="0" fontId="40" fillId="0" borderId="53" xfId="0" applyFont="1" applyFill="1" applyBorder="1" applyAlignment="1">
      <alignment horizontal="center" vertical="center" wrapText="1"/>
    </xf>
    <xf numFmtId="0" fontId="40" fillId="0" borderId="29" xfId="0" applyFont="1" applyFill="1" applyBorder="1" applyAlignment="1">
      <alignment horizontal="center" vertical="center" wrapText="1"/>
    </xf>
    <xf numFmtId="0" fontId="40" fillId="24" borderId="47" xfId="0" applyFont="1" applyFill="1" applyBorder="1" applyAlignment="1">
      <alignment horizontal="center" vertical="center" wrapText="1"/>
    </xf>
    <xf numFmtId="0" fontId="40" fillId="24" borderId="28" xfId="0" applyFont="1" applyFill="1" applyBorder="1" applyAlignment="1">
      <alignment horizontal="center" vertical="center" wrapText="1"/>
    </xf>
    <xf numFmtId="0" fontId="25" fillId="25" borderId="1" xfId="0" applyFont="1" applyFill="1" applyBorder="1" applyAlignment="1">
      <alignment horizontal="center" vertical="center" wrapText="1"/>
    </xf>
    <xf numFmtId="4" fontId="30" fillId="25" borderId="1" xfId="0" applyNumberFormat="1" applyFont="1" applyFill="1" applyBorder="1" applyAlignment="1">
      <alignment horizontal="center" vertical="center" wrapText="1"/>
    </xf>
    <xf numFmtId="0" fontId="25" fillId="26" borderId="1" xfId="0" applyFont="1" applyFill="1" applyBorder="1" applyAlignment="1">
      <alignment horizontal="center" vertical="center" wrapText="1"/>
    </xf>
    <xf numFmtId="4" fontId="30" fillId="26" borderId="1" xfId="0" applyNumberFormat="1" applyFont="1" applyFill="1" applyBorder="1" applyAlignment="1">
      <alignment horizontal="center" vertical="center" wrapText="1"/>
    </xf>
    <xf numFmtId="0" fontId="30" fillId="0" borderId="38" xfId="0" applyFont="1" applyFill="1" applyBorder="1" applyAlignment="1">
      <alignment horizontal="center" vertical="center" wrapText="1"/>
    </xf>
    <xf numFmtId="0" fontId="30" fillId="0" borderId="54" xfId="0" applyFont="1" applyFill="1" applyBorder="1" applyAlignment="1">
      <alignment horizontal="center" vertical="center" wrapText="1"/>
    </xf>
    <xf numFmtId="0" fontId="30" fillId="0" borderId="48" xfId="0" applyFont="1" applyFill="1" applyBorder="1" applyAlignment="1">
      <alignment horizontal="center" vertical="center" wrapText="1"/>
    </xf>
    <xf numFmtId="4" fontId="30" fillId="0" borderId="35" xfId="0" applyNumberFormat="1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50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166" fontId="41" fillId="0" borderId="42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0" fillId="0" borderId="55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56" xfId="0" applyFont="1" applyFill="1" applyBorder="1" applyAlignment="1">
      <alignment horizontal="center" vertical="center" wrapText="1"/>
    </xf>
    <xf numFmtId="0" fontId="30" fillId="0" borderId="57" xfId="0" applyFont="1" applyFill="1" applyBorder="1" applyAlignment="1">
      <alignment horizontal="center" vertical="center" wrapText="1"/>
    </xf>
    <xf numFmtId="0" fontId="30" fillId="0" borderId="58" xfId="0" applyFont="1" applyFill="1" applyBorder="1" applyAlignment="1">
      <alignment horizontal="center" vertical="center" wrapText="1"/>
    </xf>
    <xf numFmtId="0" fontId="30" fillId="0" borderId="59" xfId="0" applyFont="1" applyFill="1" applyBorder="1" applyAlignment="1">
      <alignment horizontal="center" vertical="center" wrapText="1"/>
    </xf>
    <xf numFmtId="0" fontId="44" fillId="0" borderId="23" xfId="0" applyFont="1" applyBorder="1" applyAlignment="1">
      <alignment horizontal="center" vertical="center" wrapText="1"/>
    </xf>
    <xf numFmtId="0" fontId="48" fillId="0" borderId="23" xfId="0" applyFont="1" applyBorder="1" applyAlignment="1">
      <alignment horizontal="center" vertical="center" wrapText="1"/>
    </xf>
    <xf numFmtId="3" fontId="30" fillId="0" borderId="26" xfId="0" applyNumberFormat="1" applyFont="1" applyFill="1" applyBorder="1" applyAlignment="1">
      <alignment horizontal="center" vertical="center" wrapText="1"/>
    </xf>
    <xf numFmtId="3" fontId="30" fillId="0" borderId="24" xfId="0" applyNumberFormat="1" applyFont="1" applyFill="1" applyBorder="1" applyAlignment="1">
      <alignment horizontal="center" vertical="center" wrapText="1"/>
    </xf>
    <xf numFmtId="3" fontId="30" fillId="0" borderId="49" xfId="0" applyNumberFormat="1" applyFont="1" applyFill="1" applyBorder="1" applyAlignment="1">
      <alignment horizontal="center" vertical="center" wrapText="1"/>
    </xf>
    <xf numFmtId="3" fontId="30" fillId="0" borderId="35" xfId="0" applyNumberFormat="1" applyFont="1" applyFill="1" applyBorder="1" applyAlignment="1">
      <alignment horizontal="center" vertical="center" wrapText="1"/>
    </xf>
    <xf numFmtId="3" fontId="41" fillId="0" borderId="42" xfId="0" applyNumberFormat="1" applyFont="1" applyFill="1" applyBorder="1" applyAlignment="1">
      <alignment horizontal="center" vertical="center" wrapText="1"/>
    </xf>
    <xf numFmtId="0" fontId="49" fillId="0" borderId="0" xfId="0" applyFont="1" applyBorder="1" applyAlignment="1">
      <alignment horizontal="left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0" borderId="59" xfId="0" applyFont="1" applyBorder="1" applyAlignment="1">
      <alignment horizontal="center" vertical="center" wrapText="1"/>
    </xf>
    <xf numFmtId="166" fontId="27" fillId="0" borderId="0" xfId="0" applyNumberFormat="1" applyFont="1" applyAlignment="1">
      <alignment horizontal="center" vertical="center" wrapText="1"/>
    </xf>
    <xf numFmtId="4" fontId="50" fillId="0" borderId="33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vertical="center" wrapText="1"/>
    </xf>
    <xf numFmtId="4" fontId="39" fillId="0" borderId="0" xfId="0" applyNumberFormat="1" applyFont="1" applyFill="1" applyBorder="1" applyAlignment="1">
      <alignment horizontal="center" vertical="center" wrapText="1"/>
    </xf>
    <xf numFmtId="4" fontId="30" fillId="0" borderId="0" xfId="0" applyNumberFormat="1" applyFont="1" applyFill="1" applyBorder="1" applyAlignment="1">
      <alignment horizontal="center" vertical="center" wrapText="1"/>
    </xf>
    <xf numFmtId="3" fontId="25" fillId="0" borderId="0" xfId="0" applyNumberFormat="1" applyFont="1" applyFill="1" applyBorder="1" applyAlignment="1">
      <alignment horizontal="center" vertical="center" wrapText="1"/>
    </xf>
    <xf numFmtId="4" fontId="40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Alignment="1">
      <alignment vertical="center" wrapText="1"/>
    </xf>
    <xf numFmtId="4" fontId="40" fillId="27" borderId="1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Alignment="1">
      <alignment horizontal="center" vertical="center" wrapText="1"/>
    </xf>
    <xf numFmtId="166" fontId="25" fillId="0" borderId="33" xfId="0" applyNumberFormat="1" applyFont="1" applyBorder="1" applyAlignment="1">
      <alignment horizontal="center" wrapText="1"/>
    </xf>
    <xf numFmtId="167" fontId="25" fillId="24" borderId="0" xfId="0" applyNumberFormat="1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left" vertical="center" wrapText="1"/>
    </xf>
    <xf numFmtId="0" fontId="41" fillId="0" borderId="39" xfId="0" applyFont="1" applyFill="1" applyBorder="1" applyAlignment="1">
      <alignment horizontal="right" vertical="center" wrapText="1"/>
    </xf>
    <xf numFmtId="0" fontId="41" fillId="0" borderId="28" xfId="0" applyFont="1" applyFill="1" applyBorder="1" applyAlignment="1">
      <alignment horizontal="right" vertical="center" wrapText="1"/>
    </xf>
    <xf numFmtId="0" fontId="41" fillId="0" borderId="41" xfId="0" applyFont="1" applyFill="1" applyBorder="1" applyAlignment="1">
      <alignment horizontal="right" vertical="center" wrapText="1"/>
    </xf>
    <xf numFmtId="0" fontId="30" fillId="0" borderId="37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0" fillId="0" borderId="24" xfId="0" applyFont="1" applyFill="1" applyBorder="1" applyAlignment="1">
      <alignment horizontal="center" vertical="center" wrapText="1"/>
    </xf>
    <xf numFmtId="167" fontId="25" fillId="0" borderId="0" xfId="0" applyNumberFormat="1" applyFont="1" applyFill="1" applyBorder="1" applyAlignment="1">
      <alignment horizontal="center" vertical="center" wrapText="1"/>
    </xf>
    <xf numFmtId="0" fontId="25" fillId="0" borderId="47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66" fontId="25" fillId="0" borderId="0" xfId="0" applyNumberFormat="1" applyFont="1" applyAlignment="1">
      <alignment horizontal="left" wrapText="1"/>
    </xf>
    <xf numFmtId="167" fontId="26" fillId="0" borderId="21" xfId="0" applyNumberFormat="1" applyFont="1" applyFill="1" applyBorder="1" applyAlignment="1">
      <alignment horizontal="center" vertical="center" wrapText="1"/>
    </xf>
    <xf numFmtId="167" fontId="26" fillId="0" borderId="20" xfId="0" applyNumberFormat="1" applyFont="1" applyFill="1" applyBorder="1" applyAlignment="1">
      <alignment horizontal="center" vertical="center" wrapText="1"/>
    </xf>
    <xf numFmtId="167" fontId="26" fillId="0" borderId="45" xfId="0" applyNumberFormat="1" applyFont="1" applyFill="1" applyBorder="1" applyAlignment="1">
      <alignment horizontal="center" vertical="center" wrapText="1"/>
    </xf>
    <xf numFmtId="167" fontId="26" fillId="0" borderId="40" xfId="0" applyNumberFormat="1" applyFont="1" applyFill="1" applyBorder="1" applyAlignment="1">
      <alignment horizontal="center" vertical="center" wrapText="1"/>
    </xf>
    <xf numFmtId="167" fontId="26" fillId="0" borderId="46" xfId="0" applyNumberFormat="1" applyFont="1" applyFill="1" applyBorder="1" applyAlignment="1">
      <alignment horizontal="center" vertical="center" wrapText="1"/>
    </xf>
    <xf numFmtId="167" fontId="27" fillId="0" borderId="0" xfId="0" applyNumberFormat="1" applyFont="1" applyFill="1" applyBorder="1" applyAlignment="1">
      <alignment horizontal="left" vertical="center" wrapText="1"/>
    </xf>
    <xf numFmtId="167" fontId="27" fillId="0" borderId="25" xfId="0" applyNumberFormat="1" applyFont="1" applyFill="1" applyBorder="1" applyAlignment="1">
      <alignment horizontal="center" vertical="center" wrapText="1"/>
    </xf>
    <xf numFmtId="167" fontId="27" fillId="0" borderId="27" xfId="0" applyNumberFormat="1" applyFont="1" applyFill="1" applyBorder="1" applyAlignment="1">
      <alignment horizontal="center" vertical="center" wrapText="1"/>
    </xf>
    <xf numFmtId="167" fontId="27" fillId="0" borderId="36" xfId="0" applyNumberFormat="1" applyFont="1" applyFill="1" applyBorder="1" applyAlignment="1">
      <alignment horizontal="center" vertical="center" wrapText="1"/>
    </xf>
    <xf numFmtId="167" fontId="27" fillId="0" borderId="34" xfId="0" applyNumberFormat="1" applyFont="1" applyFill="1" applyBorder="1" applyAlignment="1">
      <alignment horizontal="center" vertical="center" wrapText="1"/>
    </xf>
    <xf numFmtId="167" fontId="27" fillId="0" borderId="19" xfId="0" applyNumberFormat="1" applyFont="1" applyFill="1" applyBorder="1" applyAlignment="1">
      <alignment horizontal="center" vertical="center" wrapText="1"/>
    </xf>
    <xf numFmtId="167" fontId="27" fillId="0" borderId="20" xfId="0" applyNumberFormat="1" applyFont="1" applyFill="1" applyBorder="1" applyAlignment="1">
      <alignment horizontal="center" vertical="center" wrapText="1"/>
    </xf>
    <xf numFmtId="167" fontId="27" fillId="0" borderId="45" xfId="0" applyNumberFormat="1" applyFont="1" applyFill="1" applyBorder="1" applyAlignment="1">
      <alignment horizontal="center" vertical="center" wrapText="1"/>
    </xf>
    <xf numFmtId="167" fontId="27" fillId="0" borderId="46" xfId="0" applyNumberFormat="1" applyFont="1" applyFill="1" applyBorder="1" applyAlignment="1">
      <alignment horizontal="center" vertical="center" wrapText="1"/>
    </xf>
    <xf numFmtId="167" fontId="27" fillId="0" borderId="39" xfId="0" applyNumberFormat="1" applyFont="1" applyFill="1" applyBorder="1" applyAlignment="1">
      <alignment horizontal="center" vertical="center" wrapText="1"/>
    </xf>
    <xf numFmtId="167" fontId="27" fillId="0" borderId="28" xfId="0" applyNumberFormat="1" applyFont="1" applyFill="1" applyBorder="1" applyAlignment="1">
      <alignment horizontal="center" vertical="center" wrapText="1"/>
    </xf>
    <xf numFmtId="167" fontId="27" fillId="0" borderId="41" xfId="0" applyNumberFormat="1" applyFont="1" applyFill="1" applyBorder="1" applyAlignment="1">
      <alignment horizontal="center" vertical="center" wrapText="1"/>
    </xf>
    <xf numFmtId="0" fontId="51" fillId="0" borderId="0" xfId="0" applyFont="1" applyFill="1" applyAlignment="1">
      <alignment horizontal="right" vertical="center" wrapText="1"/>
    </xf>
  </cellXfs>
  <cellStyles count="60">
    <cellStyle name="20% - Акцент1 2" xfId="14" xr:uid="{00000000-0005-0000-0000-000000000000}"/>
    <cellStyle name="20% - Акцент2 2" xfId="15" xr:uid="{00000000-0005-0000-0000-000001000000}"/>
    <cellStyle name="20% - Акцент3 2" xfId="16" xr:uid="{00000000-0005-0000-0000-000002000000}"/>
    <cellStyle name="20% - Акцент4 2" xfId="17" xr:uid="{00000000-0005-0000-0000-000003000000}"/>
    <cellStyle name="20% - Акцент5 2" xfId="18" xr:uid="{00000000-0005-0000-0000-000004000000}"/>
    <cellStyle name="20% - Акцент6 2" xfId="19" xr:uid="{00000000-0005-0000-0000-000005000000}"/>
    <cellStyle name="40% - Акцент1 2" xfId="20" xr:uid="{00000000-0005-0000-0000-000006000000}"/>
    <cellStyle name="40% - Акцент2 2" xfId="21" xr:uid="{00000000-0005-0000-0000-000007000000}"/>
    <cellStyle name="40% - Акцент3 2" xfId="22" xr:uid="{00000000-0005-0000-0000-000008000000}"/>
    <cellStyle name="40% - Акцент4 2" xfId="23" xr:uid="{00000000-0005-0000-0000-000009000000}"/>
    <cellStyle name="40% - Акцент5 2" xfId="24" xr:uid="{00000000-0005-0000-0000-00000A000000}"/>
    <cellStyle name="40% - Акцент6 2" xfId="25" xr:uid="{00000000-0005-0000-0000-00000B000000}"/>
    <cellStyle name="60% - Акцент1 2" xfId="26" xr:uid="{00000000-0005-0000-0000-00000C000000}"/>
    <cellStyle name="60% - Акцент2 2" xfId="27" xr:uid="{00000000-0005-0000-0000-00000D000000}"/>
    <cellStyle name="60% - Акцент3 2" xfId="28" xr:uid="{00000000-0005-0000-0000-00000E000000}"/>
    <cellStyle name="60% - Акцент4 2" xfId="29" xr:uid="{00000000-0005-0000-0000-00000F000000}"/>
    <cellStyle name="60% - Акцент5 2" xfId="30" xr:uid="{00000000-0005-0000-0000-000010000000}"/>
    <cellStyle name="60% - Акцент6 2" xfId="31" xr:uid="{00000000-0005-0000-0000-000011000000}"/>
    <cellStyle name="Акцент1 2" xfId="32" xr:uid="{00000000-0005-0000-0000-000012000000}"/>
    <cellStyle name="Акцент2 2" xfId="33" xr:uid="{00000000-0005-0000-0000-000013000000}"/>
    <cellStyle name="Акцент3 2" xfId="34" xr:uid="{00000000-0005-0000-0000-000014000000}"/>
    <cellStyle name="Акцент4 2" xfId="35" xr:uid="{00000000-0005-0000-0000-000015000000}"/>
    <cellStyle name="Акцент5 2" xfId="36" xr:uid="{00000000-0005-0000-0000-000016000000}"/>
    <cellStyle name="Акцент6 2" xfId="37" xr:uid="{00000000-0005-0000-0000-000017000000}"/>
    <cellStyle name="Ввод  2" xfId="38" xr:uid="{00000000-0005-0000-0000-000018000000}"/>
    <cellStyle name="Вывод 2" xfId="39" xr:uid="{00000000-0005-0000-0000-000019000000}"/>
    <cellStyle name="Вычисление 2" xfId="40" xr:uid="{00000000-0005-0000-0000-00001A000000}"/>
    <cellStyle name="Заголовок 1 2" xfId="41" xr:uid="{00000000-0005-0000-0000-00001B000000}"/>
    <cellStyle name="Заголовок 2 2" xfId="42" xr:uid="{00000000-0005-0000-0000-00001C000000}"/>
    <cellStyle name="Заголовок 3 2" xfId="43" xr:uid="{00000000-0005-0000-0000-00001D000000}"/>
    <cellStyle name="Заголовок 4 2" xfId="44" xr:uid="{00000000-0005-0000-0000-00001E000000}"/>
    <cellStyle name="Итог 2" xfId="45" xr:uid="{00000000-0005-0000-0000-00001F000000}"/>
    <cellStyle name="Контрольная ячейка 2" xfId="46" xr:uid="{00000000-0005-0000-0000-000020000000}"/>
    <cellStyle name="Название 2" xfId="47" xr:uid="{00000000-0005-0000-0000-000021000000}"/>
    <cellStyle name="Нейтральный 2" xfId="48" xr:uid="{00000000-0005-0000-0000-000022000000}"/>
    <cellStyle name="Обычный" xfId="0" builtinId="0"/>
    <cellStyle name="Обычный 2" xfId="2" xr:uid="{00000000-0005-0000-0000-000024000000}"/>
    <cellStyle name="Обычный 2 2" xfId="4" xr:uid="{00000000-0005-0000-0000-000025000000}"/>
    <cellStyle name="Обычный 2 3" xfId="5" xr:uid="{00000000-0005-0000-0000-000026000000}"/>
    <cellStyle name="Обычный 2 4" xfId="9" xr:uid="{00000000-0005-0000-0000-000027000000}"/>
    <cellStyle name="Обычный 2 5" xfId="10" xr:uid="{00000000-0005-0000-0000-000028000000}"/>
    <cellStyle name="Обычный 3" xfId="3" xr:uid="{00000000-0005-0000-0000-000029000000}"/>
    <cellStyle name="Обычный 3 2" xfId="49" xr:uid="{00000000-0005-0000-0000-00002A000000}"/>
    <cellStyle name="Обычный 3 2 4" xfId="11" xr:uid="{00000000-0005-0000-0000-00002B000000}"/>
    <cellStyle name="Обычный 4" xfId="6" xr:uid="{00000000-0005-0000-0000-00002C000000}"/>
    <cellStyle name="Обычный 4 2" xfId="50" xr:uid="{00000000-0005-0000-0000-00002D000000}"/>
    <cellStyle name="Обычный 5" xfId="7" xr:uid="{00000000-0005-0000-0000-00002E000000}"/>
    <cellStyle name="Обычный 6" xfId="8" xr:uid="{00000000-0005-0000-0000-00002F000000}"/>
    <cellStyle name="Обычный 6 2" xfId="51" xr:uid="{00000000-0005-0000-0000-000030000000}"/>
    <cellStyle name="Обычный 6 2 2" xfId="13" xr:uid="{00000000-0005-0000-0000-000031000000}"/>
    <cellStyle name="Обычный 7" xfId="52" xr:uid="{00000000-0005-0000-0000-000032000000}"/>
    <cellStyle name="Плохой 2" xfId="53" xr:uid="{00000000-0005-0000-0000-000033000000}"/>
    <cellStyle name="Пояснение 2" xfId="54" xr:uid="{00000000-0005-0000-0000-000034000000}"/>
    <cellStyle name="Примечание 2" xfId="55" xr:uid="{00000000-0005-0000-0000-000035000000}"/>
    <cellStyle name="Связанная ячейка 2" xfId="56" xr:uid="{00000000-0005-0000-0000-000036000000}"/>
    <cellStyle name="Стиль 1" xfId="1" xr:uid="{00000000-0005-0000-0000-000037000000}"/>
    <cellStyle name="Текст предупреждения 2" xfId="57" xr:uid="{00000000-0005-0000-0000-000038000000}"/>
    <cellStyle name="Финансовый 2" xfId="12" xr:uid="{00000000-0005-0000-0000-000039000000}"/>
    <cellStyle name="Финансовый 3" xfId="58" xr:uid="{00000000-0005-0000-0000-00003A000000}"/>
    <cellStyle name="Хороший 2" xfId="59" xr:uid="{00000000-0005-0000-0000-00003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\dfs\Users\dsp\Desktop\&#1088;&#1091;&#1082;&#1086;&#1074;&#1086;&#1076;&#1089;&#1090;&#1074;&#1072;%20&#1088;&#1077;&#1075;&#1083;&#1072;&#1084;&#1077;&#1085;&#1090;&#1099;\1%20&#1056;&#1045;&#1050;&#1054;&#1052;&#1045;&#1053;&#1044;&#1040;&#1062;&#1048;&#1048;%20&#1087;&#1086;%20&#1091;&#1095;&#1077;&#1090;&#1091;%20&#1082;&#1072;&#1073;&#1077;&#1083;&#1103;%2026092016\&#1089;&#1076;&#1072;&#1095;&#1072;%20&#1073;&#1088;&#1072;&#1082;&#1072;\2018\&#1041;&#1072;&#1083;&#1072;&#1085;&#1089;%20&#1082;&#1072;&#1073;&#1077;&#1083;&#1103;%20&#1074;&#1089;&#1077;%20&#1092;&#1086;&#1088;&#1084;&#1099;%20&#1053;&#1043;&#1044;&#1059;-2%20&#1092;&#1077;&#1074;&#1088;&#1072;&#1083;&#1100;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рИД"/>
      <sheetName val="ИД"/>
      <sheetName val="Балансы"/>
      <sheetName val="1а"/>
      <sheetName val="2а"/>
      <sheetName val="2б РСП"/>
      <sheetName val="2б Борец"/>
      <sheetName val="2б ЭПУ"/>
      <sheetName val="2в РСП"/>
      <sheetName val="2в борец"/>
      <sheetName val="2в ЭПУ"/>
      <sheetName val="2г ЭПУ"/>
      <sheetName val="2г РСП"/>
      <sheetName val="2г Борец"/>
      <sheetName val="2н"/>
      <sheetName val="2д"/>
      <sheetName val="3а РСП"/>
      <sheetName val="3б (Борец)"/>
      <sheetName val="3б РСП"/>
      <sheetName val="3в РСП"/>
      <sheetName val="3гБорец"/>
      <sheetName val="3д (Борец)"/>
      <sheetName val="3е РСП"/>
      <sheetName val="3ж РСП"/>
      <sheetName val="3жБорец"/>
      <sheetName val="Классификатор"/>
    </sheetNames>
    <sheetDataSet>
      <sheetData sheetId="0"/>
      <sheetData sheetId="1"/>
      <sheetData sheetId="2">
        <row r="1">
          <cell r="U1">
            <v>43125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3">
          <cell r="C3" t="str">
            <v>КПБП 120</v>
          </cell>
          <cell r="I3" t="str">
            <v>3х8</v>
          </cell>
        </row>
        <row r="4">
          <cell r="I4" t="str">
            <v>3х10</v>
          </cell>
        </row>
        <row r="5">
          <cell r="I5" t="str">
            <v>3х13</v>
          </cell>
        </row>
        <row r="6">
          <cell r="I6" t="str">
            <v>3х16</v>
          </cell>
        </row>
        <row r="7">
          <cell r="I7" t="str">
            <v>3х21</v>
          </cell>
        </row>
        <row r="8">
          <cell r="I8" t="str">
            <v>3х21,15</v>
          </cell>
        </row>
        <row r="9">
          <cell r="I9" t="str">
            <v>3х25</v>
          </cell>
        </row>
        <row r="10">
          <cell r="I10" t="str">
            <v>3х11</v>
          </cell>
        </row>
        <row r="11">
          <cell r="I11" t="str">
            <v>3х35</v>
          </cell>
        </row>
        <row r="12">
          <cell r="I1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zoomScale="80" zoomScaleNormal="80" zoomScaleSheetLayoutView="87" workbookViewId="0">
      <selection activeCell="I1" sqref="I1"/>
    </sheetView>
  </sheetViews>
  <sheetFormatPr defaultColWidth="9.1796875" defaultRowHeight="15.5" x14ac:dyDescent="0.35"/>
  <cols>
    <col min="1" max="1" width="20.81640625" style="2" customWidth="1"/>
    <col min="2" max="2" width="28.81640625" style="2" customWidth="1"/>
    <col min="3" max="3" width="15" style="2" customWidth="1"/>
    <col min="4" max="4" width="12.453125" style="2" customWidth="1"/>
    <col min="5" max="5" width="46" style="2" customWidth="1"/>
    <col min="6" max="6" width="23.81640625" style="2" customWidth="1"/>
    <col min="7" max="8" width="20.453125" style="2" customWidth="1"/>
    <col min="9" max="9" width="26.1796875" style="2" customWidth="1"/>
    <col min="10" max="10" width="58.7265625" style="2" customWidth="1"/>
    <col min="11" max="11" width="40.7265625" style="2" customWidth="1"/>
    <col min="12" max="12" width="12.1796875" style="1" customWidth="1"/>
    <col min="13" max="13" width="14.453125" style="3" customWidth="1"/>
    <col min="14" max="14" width="34.81640625" style="1" customWidth="1"/>
    <col min="15" max="15" width="36.26953125" style="1" customWidth="1"/>
    <col min="16" max="16" width="9.1796875" style="1"/>
    <col min="17" max="17" width="22.26953125" style="1" customWidth="1"/>
    <col min="18" max="16384" width="9.1796875" style="1"/>
  </cols>
  <sheetData>
    <row r="1" spans="1:15" ht="22.5" customHeight="1" x14ac:dyDescent="0.35">
      <c r="I1" s="159" t="s">
        <v>98</v>
      </c>
      <c r="J1" s="30"/>
      <c r="O1" s="4"/>
    </row>
    <row r="2" spans="1:15" ht="37.5" customHeight="1" x14ac:dyDescent="0.35">
      <c r="A2" s="130" t="s">
        <v>81</v>
      </c>
      <c r="B2" s="130"/>
      <c r="C2" s="130"/>
      <c r="D2" s="130"/>
      <c r="E2" s="130"/>
      <c r="F2" s="130"/>
      <c r="G2" s="130"/>
      <c r="H2" s="130"/>
      <c r="I2" s="130"/>
      <c r="J2" s="40"/>
      <c r="K2" s="26"/>
      <c r="L2" s="55"/>
      <c r="M2" s="19"/>
      <c r="N2" s="19"/>
      <c r="O2" s="19"/>
    </row>
    <row r="3" spans="1:15" ht="17.25" customHeight="1" x14ac:dyDescent="0.35">
      <c r="A3" s="19"/>
      <c r="B3" s="19"/>
      <c r="C3" s="19"/>
      <c r="D3" s="19"/>
      <c r="E3" s="19"/>
      <c r="F3" s="19"/>
      <c r="G3" s="19"/>
      <c r="H3" s="19"/>
      <c r="I3" s="38" t="s">
        <v>52</v>
      </c>
      <c r="J3" s="19"/>
      <c r="K3" s="19"/>
      <c r="L3" s="19"/>
      <c r="M3" s="19"/>
      <c r="N3" s="19"/>
      <c r="O3" s="19"/>
    </row>
    <row r="4" spans="1:15" ht="21.75" customHeight="1" thickBot="1" x14ac:dyDescent="0.4">
      <c r="A4" s="131" t="s">
        <v>69</v>
      </c>
      <c r="B4" s="131"/>
      <c r="C4" s="131"/>
      <c r="D4" s="131"/>
      <c r="E4" s="131"/>
      <c r="F4" s="131"/>
      <c r="G4" s="131"/>
      <c r="H4" s="131"/>
      <c r="I4" s="131"/>
      <c r="J4" s="34"/>
      <c r="K4" s="34"/>
      <c r="L4" s="34"/>
      <c r="M4" s="34"/>
      <c r="N4" s="34"/>
      <c r="O4" s="34"/>
    </row>
    <row r="5" spans="1:15" ht="70.5" customHeight="1" thickBot="1" x14ac:dyDescent="0.4">
      <c r="A5" s="78" t="s">
        <v>42</v>
      </c>
      <c r="B5" s="79" t="s">
        <v>1</v>
      </c>
      <c r="C5" s="80" t="s">
        <v>3</v>
      </c>
      <c r="D5" s="80" t="s">
        <v>2</v>
      </c>
      <c r="E5" s="84" t="s">
        <v>37</v>
      </c>
      <c r="F5" s="86" t="s">
        <v>48</v>
      </c>
      <c r="G5" s="82" t="s">
        <v>47</v>
      </c>
      <c r="H5" s="81" t="s">
        <v>49</v>
      </c>
      <c r="I5" s="83" t="s">
        <v>43</v>
      </c>
      <c r="J5" s="107"/>
      <c r="K5" s="16"/>
      <c r="L5" s="28"/>
      <c r="M5" s="16"/>
      <c r="N5" s="28"/>
      <c r="O5" s="28"/>
    </row>
    <row r="6" spans="1:15" ht="16" thickBot="1" x14ac:dyDescent="0.4">
      <c r="A6" s="56">
        <v>1</v>
      </c>
      <c r="B6" s="57">
        <v>2</v>
      </c>
      <c r="C6" s="58">
        <v>3</v>
      </c>
      <c r="D6" s="58">
        <v>4</v>
      </c>
      <c r="E6" s="85">
        <v>5</v>
      </c>
      <c r="F6" s="87">
        <v>6</v>
      </c>
      <c r="G6" s="59">
        <v>7</v>
      </c>
      <c r="H6" s="35">
        <v>8</v>
      </c>
      <c r="I6" s="60">
        <v>9</v>
      </c>
      <c r="J6" s="28"/>
      <c r="K6" s="16"/>
      <c r="L6" s="28"/>
      <c r="M6" s="16"/>
      <c r="N6" s="28"/>
      <c r="O6" s="28"/>
    </row>
    <row r="7" spans="1:15" ht="19.5" customHeight="1" x14ac:dyDescent="0.35">
      <c r="A7" s="135" t="s">
        <v>68</v>
      </c>
      <c r="B7" s="100" t="s">
        <v>65</v>
      </c>
      <c r="C7" s="96" t="s">
        <v>4</v>
      </c>
      <c r="D7" s="93" t="s">
        <v>72</v>
      </c>
      <c r="E7" s="94">
        <v>307</v>
      </c>
      <c r="F7" s="109">
        <v>415</v>
      </c>
      <c r="G7" s="118" t="s">
        <v>36</v>
      </c>
      <c r="H7" s="95" t="e">
        <f t="shared" ref="H7:H20" si="0">F7*G7</f>
        <v>#VALUE!</v>
      </c>
      <c r="I7" s="135" t="s">
        <v>94</v>
      </c>
      <c r="J7" s="29"/>
      <c r="K7" s="16"/>
      <c r="L7" s="28"/>
      <c r="M7" s="16"/>
      <c r="N7" s="28"/>
      <c r="O7" s="28"/>
    </row>
    <row r="8" spans="1:15" ht="19.5" customHeight="1" x14ac:dyDescent="0.35">
      <c r="A8" s="136"/>
      <c r="B8" s="101" t="s">
        <v>73</v>
      </c>
      <c r="C8" s="96" t="s">
        <v>4</v>
      </c>
      <c r="D8" s="92" t="s">
        <v>72</v>
      </c>
      <c r="E8" s="94" t="s">
        <v>82</v>
      </c>
      <c r="F8" s="109">
        <v>45</v>
      </c>
      <c r="G8" s="118" t="s">
        <v>36</v>
      </c>
      <c r="H8" s="95" t="e">
        <f t="shared" si="0"/>
        <v>#VALUE!</v>
      </c>
      <c r="I8" s="137"/>
      <c r="J8" s="29"/>
      <c r="K8" s="16"/>
      <c r="L8" s="28"/>
      <c r="M8" s="16"/>
      <c r="N8" s="28"/>
      <c r="O8" s="28"/>
    </row>
    <row r="9" spans="1:15" ht="19.5" customHeight="1" x14ac:dyDescent="0.35">
      <c r="A9" s="136"/>
      <c r="B9" s="101" t="s">
        <v>73</v>
      </c>
      <c r="C9" s="96" t="s">
        <v>4</v>
      </c>
      <c r="D9" s="92" t="s">
        <v>0</v>
      </c>
      <c r="E9" s="94" t="s">
        <v>87</v>
      </c>
      <c r="F9" s="109">
        <v>1150</v>
      </c>
      <c r="G9" s="118" t="s">
        <v>36</v>
      </c>
      <c r="H9" s="95" t="e">
        <f t="shared" si="0"/>
        <v>#VALUE!</v>
      </c>
      <c r="I9" s="137"/>
      <c r="J9" s="29"/>
      <c r="K9" s="16"/>
      <c r="L9" s="28"/>
      <c r="M9" s="16"/>
      <c r="N9" s="28"/>
      <c r="O9" s="28"/>
    </row>
    <row r="10" spans="1:15" ht="19.5" customHeight="1" x14ac:dyDescent="0.35">
      <c r="A10" s="136"/>
      <c r="B10" s="101" t="s">
        <v>65</v>
      </c>
      <c r="C10" s="96" t="s">
        <v>4</v>
      </c>
      <c r="D10" s="102" t="s">
        <v>0</v>
      </c>
      <c r="E10" s="97" t="s">
        <v>88</v>
      </c>
      <c r="F10" s="110">
        <v>8607</v>
      </c>
      <c r="G10" s="118" t="s">
        <v>36</v>
      </c>
      <c r="H10" s="95" t="e">
        <f t="shared" si="0"/>
        <v>#VALUE!</v>
      </c>
      <c r="I10" s="137"/>
      <c r="J10" s="29"/>
      <c r="K10" s="16"/>
      <c r="L10" s="28"/>
      <c r="M10" s="16"/>
      <c r="N10" s="28"/>
      <c r="O10" s="28"/>
    </row>
    <row r="11" spans="1:15" ht="19.5" customHeight="1" x14ac:dyDescent="0.35">
      <c r="A11" s="136"/>
      <c r="B11" s="103" t="s">
        <v>66</v>
      </c>
      <c r="C11" s="96" t="s">
        <v>4</v>
      </c>
      <c r="D11" s="96" t="s">
        <v>0</v>
      </c>
      <c r="E11" s="105" t="s">
        <v>89</v>
      </c>
      <c r="F11" s="111">
        <v>4630</v>
      </c>
      <c r="G11" s="118" t="s">
        <v>36</v>
      </c>
      <c r="H11" s="95" t="e">
        <f t="shared" si="0"/>
        <v>#VALUE!</v>
      </c>
      <c r="I11" s="137"/>
      <c r="J11" s="29"/>
      <c r="K11" s="16"/>
      <c r="L11" s="28"/>
      <c r="M11" s="16"/>
      <c r="N11" s="28"/>
      <c r="O11" s="28"/>
    </row>
    <row r="12" spans="1:15" ht="21" customHeight="1" x14ac:dyDescent="0.35">
      <c r="A12" s="136"/>
      <c r="B12" s="103" t="s">
        <v>74</v>
      </c>
      <c r="C12" s="96" t="s">
        <v>4</v>
      </c>
      <c r="D12" s="96" t="s">
        <v>0</v>
      </c>
      <c r="E12" s="105" t="s">
        <v>83</v>
      </c>
      <c r="F12" s="109">
        <v>1015</v>
      </c>
      <c r="G12" s="118" t="s">
        <v>36</v>
      </c>
      <c r="H12" s="95" t="e">
        <f t="shared" si="0"/>
        <v>#VALUE!</v>
      </c>
      <c r="I12" s="137"/>
      <c r="J12" s="29"/>
      <c r="K12" s="16"/>
      <c r="L12" s="28"/>
      <c r="M12" s="16"/>
      <c r="N12" s="28"/>
      <c r="O12" s="28"/>
    </row>
    <row r="13" spans="1:15" x14ac:dyDescent="0.35">
      <c r="A13" s="136"/>
      <c r="B13" s="106" t="s">
        <v>84</v>
      </c>
      <c r="C13" s="102" t="s">
        <v>4</v>
      </c>
      <c r="D13" s="102" t="s">
        <v>85</v>
      </c>
      <c r="E13" s="97">
        <v>336</v>
      </c>
      <c r="F13" s="109">
        <v>40</v>
      </c>
      <c r="G13" s="118" t="s">
        <v>36</v>
      </c>
      <c r="H13" s="95" t="e">
        <f t="shared" si="0"/>
        <v>#VALUE!</v>
      </c>
      <c r="I13" s="137"/>
      <c r="J13" s="29"/>
      <c r="K13" s="16"/>
      <c r="L13" s="28"/>
      <c r="M13" s="16"/>
      <c r="N13" s="28"/>
      <c r="O13" s="28"/>
    </row>
    <row r="14" spans="1:15" x14ac:dyDescent="0.35">
      <c r="A14" s="136"/>
      <c r="B14" s="98" t="s">
        <v>75</v>
      </c>
      <c r="C14" s="102" t="s">
        <v>4</v>
      </c>
      <c r="D14" s="102" t="s">
        <v>0</v>
      </c>
      <c r="E14" s="105">
        <v>336</v>
      </c>
      <c r="F14" s="109">
        <v>250</v>
      </c>
      <c r="G14" s="118" t="s">
        <v>36</v>
      </c>
      <c r="H14" s="95" t="e">
        <f t="shared" si="0"/>
        <v>#VALUE!</v>
      </c>
      <c r="I14" s="137"/>
      <c r="J14" s="29"/>
      <c r="K14" s="16"/>
      <c r="L14" s="28"/>
      <c r="M14" s="16"/>
      <c r="N14" s="28"/>
      <c r="O14" s="28"/>
    </row>
    <row r="15" spans="1:15" x14ac:dyDescent="0.35">
      <c r="A15" s="136"/>
      <c r="B15" s="101" t="s">
        <v>67</v>
      </c>
      <c r="C15" s="92" t="s">
        <v>4</v>
      </c>
      <c r="D15" s="104" t="s">
        <v>85</v>
      </c>
      <c r="E15" s="97">
        <v>336</v>
      </c>
      <c r="F15" s="112">
        <v>45</v>
      </c>
      <c r="G15" s="118" t="s">
        <v>36</v>
      </c>
      <c r="H15" s="95" t="e">
        <f t="shared" si="0"/>
        <v>#VALUE!</v>
      </c>
      <c r="I15" s="137"/>
      <c r="J15" s="29"/>
      <c r="K15" s="16"/>
      <c r="L15" s="28"/>
      <c r="M15" s="16"/>
      <c r="N15" s="28"/>
      <c r="O15" s="28"/>
    </row>
    <row r="16" spans="1:15" ht="19.5" customHeight="1" x14ac:dyDescent="0.35">
      <c r="A16" s="136"/>
      <c r="B16" s="101" t="s">
        <v>67</v>
      </c>
      <c r="C16" s="92" t="s">
        <v>4</v>
      </c>
      <c r="D16" s="102" t="s">
        <v>0</v>
      </c>
      <c r="E16" s="97" t="s">
        <v>90</v>
      </c>
      <c r="F16" s="112">
        <v>1170</v>
      </c>
      <c r="G16" s="118" t="s">
        <v>36</v>
      </c>
      <c r="H16" s="95" t="e">
        <f t="shared" si="0"/>
        <v>#VALUE!</v>
      </c>
      <c r="I16" s="137"/>
      <c r="J16" s="63"/>
      <c r="K16" s="17"/>
      <c r="L16" s="17"/>
      <c r="M16" s="25"/>
      <c r="N16" s="61"/>
      <c r="O16" s="62"/>
    </row>
    <row r="17" spans="1:15" ht="19.5" customHeight="1" x14ac:dyDescent="0.35">
      <c r="A17" s="136"/>
      <c r="B17" s="101" t="s">
        <v>76</v>
      </c>
      <c r="C17" s="96" t="s">
        <v>4</v>
      </c>
      <c r="D17" s="102" t="s">
        <v>0</v>
      </c>
      <c r="E17" s="94" t="s">
        <v>86</v>
      </c>
      <c r="F17" s="109">
        <v>200</v>
      </c>
      <c r="G17" s="118" t="s">
        <v>36</v>
      </c>
      <c r="H17" s="95" t="e">
        <f t="shared" si="0"/>
        <v>#VALUE!</v>
      </c>
      <c r="I17" s="137"/>
      <c r="J17" s="63"/>
      <c r="K17" s="17"/>
      <c r="L17" s="17"/>
      <c r="M17" s="25"/>
      <c r="N17" s="61"/>
      <c r="O17" s="64"/>
    </row>
    <row r="18" spans="1:15" ht="19.5" customHeight="1" x14ac:dyDescent="0.35">
      <c r="A18" s="136"/>
      <c r="B18" s="106" t="s">
        <v>77</v>
      </c>
      <c r="C18" s="102" t="s">
        <v>4</v>
      </c>
      <c r="D18" s="102" t="s">
        <v>0</v>
      </c>
      <c r="E18" s="97" t="s">
        <v>86</v>
      </c>
      <c r="F18" s="109">
        <v>1085</v>
      </c>
      <c r="G18" s="118" t="s">
        <v>36</v>
      </c>
      <c r="H18" s="95" t="e">
        <f t="shared" si="0"/>
        <v>#VALUE!</v>
      </c>
      <c r="I18" s="137"/>
      <c r="J18" s="63"/>
      <c r="K18" s="17"/>
      <c r="L18" s="17"/>
      <c r="M18" s="25"/>
      <c r="N18" s="61"/>
      <c r="O18" s="64"/>
    </row>
    <row r="19" spans="1:15" ht="19.5" customHeight="1" x14ac:dyDescent="0.35">
      <c r="A19" s="136"/>
      <c r="B19" s="106" t="s">
        <v>78</v>
      </c>
      <c r="C19" s="102" t="s">
        <v>4</v>
      </c>
      <c r="D19" s="92" t="s">
        <v>85</v>
      </c>
      <c r="E19" s="97">
        <v>336</v>
      </c>
      <c r="F19" s="109">
        <v>25</v>
      </c>
      <c r="G19" s="118" t="s">
        <v>36</v>
      </c>
      <c r="H19" s="95" t="e">
        <f t="shared" si="0"/>
        <v>#VALUE!</v>
      </c>
      <c r="I19" s="137"/>
      <c r="J19" s="63"/>
      <c r="K19" s="17"/>
      <c r="L19" s="17"/>
      <c r="M19" s="25"/>
      <c r="N19" s="61"/>
      <c r="O19" s="64"/>
    </row>
    <row r="20" spans="1:15" ht="19.5" customHeight="1" thickBot="1" x14ac:dyDescent="0.4">
      <c r="A20" s="136"/>
      <c r="B20" s="106" t="s">
        <v>78</v>
      </c>
      <c r="C20" s="102" t="s">
        <v>4</v>
      </c>
      <c r="D20" s="92" t="s">
        <v>0</v>
      </c>
      <c r="E20" s="97" t="s">
        <v>91</v>
      </c>
      <c r="F20" s="109">
        <v>3055</v>
      </c>
      <c r="G20" s="118" t="s">
        <v>36</v>
      </c>
      <c r="H20" s="95" t="e">
        <f t="shared" si="0"/>
        <v>#VALUE!</v>
      </c>
      <c r="I20" s="137"/>
      <c r="J20" s="63"/>
      <c r="K20" s="17"/>
      <c r="L20" s="17"/>
      <c r="M20" s="25"/>
      <c r="N20" s="61"/>
      <c r="O20" s="64"/>
    </row>
    <row r="21" spans="1:15" ht="18.5" thickBot="1" x14ac:dyDescent="0.4">
      <c r="A21" s="132" t="s">
        <v>35</v>
      </c>
      <c r="B21" s="133"/>
      <c r="C21" s="133"/>
      <c r="D21" s="133"/>
      <c r="E21" s="134"/>
      <c r="F21" s="113">
        <f>SUM(F7:F20)</f>
        <v>21732</v>
      </c>
      <c r="G21" s="36" t="s">
        <v>9</v>
      </c>
      <c r="H21" s="99" t="e">
        <f>SUM(H7:H20)</f>
        <v>#VALUE!</v>
      </c>
      <c r="I21" s="37" t="s">
        <v>9</v>
      </c>
      <c r="J21" s="108"/>
      <c r="K21" s="54"/>
      <c r="L21" s="20"/>
      <c r="M21" s="23"/>
      <c r="N21" s="24"/>
      <c r="O21" s="27"/>
    </row>
    <row r="22" spans="1:15" ht="20" x14ac:dyDescent="0.35">
      <c r="A22" s="20"/>
      <c r="B22" s="20"/>
      <c r="C22" s="20"/>
      <c r="D22" s="20"/>
      <c r="E22" s="31"/>
      <c r="F22" s="21"/>
      <c r="G22" s="20"/>
      <c r="H22" s="22"/>
      <c r="I22" s="20"/>
      <c r="J22" s="20"/>
      <c r="K22" s="20"/>
      <c r="L22" s="20"/>
      <c r="M22" s="23"/>
      <c r="N22" s="24"/>
      <c r="O22" s="27"/>
    </row>
    <row r="23" spans="1:15" ht="25.5" customHeight="1" x14ac:dyDescent="0.35">
      <c r="A23" s="18"/>
      <c r="B23" s="33"/>
      <c r="C23" s="33"/>
      <c r="D23" s="33"/>
      <c r="E23" s="33"/>
      <c r="F23" s="33"/>
      <c r="G23" s="33"/>
      <c r="H23" s="33"/>
      <c r="I23" s="32"/>
      <c r="J23" s="32"/>
      <c r="K23" s="32"/>
      <c r="L23" s="32"/>
      <c r="M23" s="32"/>
      <c r="N23" s="32"/>
      <c r="O23" s="32"/>
    </row>
    <row r="24" spans="1:15" ht="30" x14ac:dyDescent="0.3">
      <c r="B24" s="67" t="s">
        <v>46</v>
      </c>
      <c r="C24" s="129"/>
      <c r="D24" s="129"/>
      <c r="E24" s="52" t="s">
        <v>45</v>
      </c>
      <c r="F24" s="52"/>
      <c r="G24" s="52"/>
      <c r="H24" s="52"/>
      <c r="I24" s="52"/>
    </row>
    <row r="25" spans="1:15" x14ac:dyDescent="0.35">
      <c r="B25" s="3"/>
      <c r="C25" s="128" t="s">
        <v>10</v>
      </c>
      <c r="D25" s="128"/>
      <c r="E25" s="41"/>
      <c r="F25" s="3"/>
      <c r="G25" s="3"/>
      <c r="H25" s="3"/>
    </row>
  </sheetData>
  <mergeCells count="7">
    <mergeCell ref="C25:D25"/>
    <mergeCell ref="C24:D24"/>
    <mergeCell ref="A2:I2"/>
    <mergeCell ref="A4:I4"/>
    <mergeCell ref="A21:E21"/>
    <mergeCell ref="A7:A20"/>
    <mergeCell ref="I7:I2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3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11"/>
  <sheetViews>
    <sheetView workbookViewId="0">
      <selection activeCell="L8" sqref="L8"/>
    </sheetView>
  </sheetViews>
  <sheetFormatPr defaultColWidth="9.1796875" defaultRowHeight="15.5" x14ac:dyDescent="0.35"/>
  <cols>
    <col min="1" max="1" width="9.1796875" style="1"/>
    <col min="2" max="2" width="21.26953125" style="2" customWidth="1"/>
    <col min="3" max="3" width="27.54296875" style="2" customWidth="1"/>
    <col min="4" max="4" width="39.54296875" style="2" customWidth="1"/>
    <col min="5" max="5" width="20.453125" style="2" customWidth="1"/>
    <col min="6" max="6" width="18.81640625" style="2" customWidth="1"/>
    <col min="7" max="7" width="21.7265625" style="2" customWidth="1"/>
    <col min="8" max="8" width="20.7265625" style="2" customWidth="1"/>
    <col min="9" max="9" width="23.7265625" style="2" customWidth="1"/>
    <col min="10" max="10" width="23.26953125" style="1" customWidth="1"/>
    <col min="11" max="11" width="17" style="3" customWidth="1"/>
    <col min="12" max="12" width="22" style="1" customWidth="1"/>
    <col min="13" max="13" width="36.26953125" style="1" customWidth="1"/>
    <col min="14" max="14" width="9.1796875" style="1"/>
    <col min="15" max="15" width="22.26953125" style="1" customWidth="1"/>
    <col min="16" max="16384" width="9.1796875" style="1"/>
  </cols>
  <sheetData>
    <row r="2" spans="1:14" ht="22.5" customHeight="1" x14ac:dyDescent="0.35">
      <c r="G2" s="1"/>
      <c r="H2" s="30"/>
      <c r="L2" s="39" t="s">
        <v>51</v>
      </c>
      <c r="M2" s="4"/>
    </row>
    <row r="3" spans="1:14" ht="37.5" customHeight="1" x14ac:dyDescent="0.35">
      <c r="A3" s="130" t="s">
        <v>81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9"/>
    </row>
    <row r="4" spans="1:14" ht="18" x14ac:dyDescent="0.35">
      <c r="B4" s="20"/>
      <c r="C4" s="20"/>
      <c r="D4" s="20"/>
      <c r="E4" s="20"/>
      <c r="F4" s="22"/>
      <c r="G4" s="38"/>
      <c r="H4" s="1"/>
      <c r="I4" s="20"/>
      <c r="J4" s="20"/>
      <c r="K4" s="23"/>
      <c r="L4" s="38" t="s">
        <v>53</v>
      </c>
      <c r="M4" s="64"/>
    </row>
    <row r="5" spans="1:14" ht="33" customHeight="1" thickBot="1" x14ac:dyDescent="0.4">
      <c r="A5" s="138" t="s">
        <v>95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64"/>
    </row>
    <row r="6" spans="1:14" ht="100.5" customHeight="1" x14ac:dyDescent="0.35">
      <c r="A6" s="139" t="s">
        <v>31</v>
      </c>
      <c r="B6" s="68" t="s">
        <v>41</v>
      </c>
      <c r="C6" s="68" t="s">
        <v>39</v>
      </c>
      <c r="D6" s="68" t="s">
        <v>40</v>
      </c>
      <c r="E6" s="68" t="s">
        <v>56</v>
      </c>
      <c r="F6" s="68" t="s">
        <v>57</v>
      </c>
      <c r="G6" s="88" t="s">
        <v>60</v>
      </c>
      <c r="H6" s="68" t="s">
        <v>58</v>
      </c>
      <c r="I6" s="68" t="s">
        <v>59</v>
      </c>
      <c r="J6" s="90" t="s">
        <v>61</v>
      </c>
      <c r="K6" s="72" t="s">
        <v>62</v>
      </c>
      <c r="L6" s="73" t="s">
        <v>63</v>
      </c>
      <c r="M6" s="64"/>
    </row>
    <row r="7" spans="1:14" ht="18" x14ac:dyDescent="0.35">
      <c r="A7" s="140"/>
      <c r="B7" s="68">
        <v>1</v>
      </c>
      <c r="C7" s="68">
        <v>2</v>
      </c>
      <c r="D7" s="68">
        <v>3</v>
      </c>
      <c r="E7" s="68">
        <v>4</v>
      </c>
      <c r="F7" s="68">
        <v>5</v>
      </c>
      <c r="G7" s="88">
        <v>6</v>
      </c>
      <c r="H7" s="68">
        <v>7</v>
      </c>
      <c r="I7" s="68">
        <v>8</v>
      </c>
      <c r="J7" s="90">
        <v>9</v>
      </c>
      <c r="K7" s="72">
        <v>10</v>
      </c>
      <c r="L7" s="73">
        <v>11</v>
      </c>
      <c r="M7" s="64"/>
    </row>
    <row r="8" spans="1:14" ht="140.25" customHeight="1" x14ac:dyDescent="0.35">
      <c r="A8" s="116" t="s">
        <v>44</v>
      </c>
      <c r="B8" s="69" t="s">
        <v>38</v>
      </c>
      <c r="C8" s="69" t="s">
        <v>36</v>
      </c>
      <c r="D8" s="70" t="s">
        <v>96</v>
      </c>
      <c r="E8" s="69" t="s">
        <v>36</v>
      </c>
      <c r="F8" s="69" t="s">
        <v>36</v>
      </c>
      <c r="G8" s="89" t="e">
        <f>E8*F8</f>
        <v>#VALUE!</v>
      </c>
      <c r="H8" s="69" t="s">
        <v>36</v>
      </c>
      <c r="I8" s="69" t="s">
        <v>36</v>
      </c>
      <c r="J8" s="91" t="e">
        <f>H8*I8</f>
        <v>#VALUE!</v>
      </c>
      <c r="K8" s="74">
        <v>21732</v>
      </c>
      <c r="L8" s="127" t="e">
        <f>G8+J8</f>
        <v>#VALUE!</v>
      </c>
      <c r="M8" s="64"/>
    </row>
    <row r="9" spans="1:14" s="2" customFormat="1" ht="20.5" x14ac:dyDescent="0.35">
      <c r="A9" s="119"/>
      <c r="B9" s="120"/>
      <c r="C9" s="120"/>
      <c r="D9" s="121"/>
      <c r="E9" s="122"/>
      <c r="F9" s="122"/>
      <c r="G9" s="123"/>
      <c r="H9" s="122"/>
      <c r="I9" s="122"/>
      <c r="J9" s="123"/>
      <c r="K9" s="124"/>
      <c r="L9" s="125"/>
      <c r="M9" s="126"/>
    </row>
    <row r="10" spans="1:14" ht="30" x14ac:dyDescent="0.3">
      <c r="C10" s="67" t="s">
        <v>46</v>
      </c>
      <c r="D10" s="76"/>
      <c r="E10" s="52" t="s">
        <v>45</v>
      </c>
      <c r="F10" s="1"/>
      <c r="G10" s="52"/>
      <c r="H10" s="52"/>
      <c r="I10" s="52"/>
      <c r="J10" s="52"/>
      <c r="K10" s="2"/>
      <c r="L10" s="2"/>
      <c r="N10" s="3"/>
    </row>
    <row r="11" spans="1:14" x14ac:dyDescent="0.35">
      <c r="C11" s="3"/>
      <c r="D11" s="117" t="s">
        <v>10</v>
      </c>
      <c r="E11" s="77"/>
      <c r="F11" s="41"/>
      <c r="G11" s="3"/>
      <c r="H11" s="3"/>
      <c r="I11" s="3"/>
      <c r="J11" s="2"/>
      <c r="K11" s="2"/>
      <c r="L11" s="2"/>
      <c r="N11" s="3"/>
    </row>
  </sheetData>
  <mergeCells count="3">
    <mergeCell ref="A3:L3"/>
    <mergeCell ref="A5:L5"/>
    <mergeCell ref="A6:A7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2:N11"/>
  <sheetViews>
    <sheetView workbookViewId="0">
      <selection activeCell="F10" sqref="F10"/>
    </sheetView>
  </sheetViews>
  <sheetFormatPr defaultColWidth="9.1796875" defaultRowHeight="15.5" x14ac:dyDescent="0.35"/>
  <cols>
    <col min="1" max="1" width="9.1796875" style="1"/>
    <col min="2" max="2" width="21.26953125" style="2" customWidth="1"/>
    <col min="3" max="3" width="27.54296875" style="2" customWidth="1"/>
    <col min="4" max="4" width="39.54296875" style="2" customWidth="1"/>
    <col min="5" max="5" width="20.453125" style="2" customWidth="1"/>
    <col min="6" max="6" width="18.81640625" style="2" customWidth="1"/>
    <col min="7" max="7" width="21.7265625" style="2" customWidth="1"/>
    <col min="8" max="8" width="20.7265625" style="2" customWidth="1"/>
    <col min="9" max="9" width="23.7265625" style="2" customWidth="1"/>
    <col min="10" max="10" width="23.26953125" style="1" customWidth="1"/>
    <col min="11" max="11" width="17" style="3" customWidth="1"/>
    <col min="12" max="12" width="22" style="1" customWidth="1"/>
    <col min="13" max="13" width="36.26953125" style="1" customWidth="1"/>
    <col min="14" max="14" width="9.1796875" style="1"/>
    <col min="15" max="15" width="22.26953125" style="1" customWidth="1"/>
    <col min="16" max="16384" width="9.1796875" style="1"/>
  </cols>
  <sheetData>
    <row r="2" spans="1:14" ht="22.5" customHeight="1" x14ac:dyDescent="0.35">
      <c r="G2" s="1"/>
      <c r="H2" s="30"/>
      <c r="L2" s="39" t="s">
        <v>51</v>
      </c>
      <c r="M2" s="4"/>
    </row>
    <row r="3" spans="1:14" ht="37.5" customHeight="1" x14ac:dyDescent="0.35">
      <c r="A3" s="130" t="s">
        <v>81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9"/>
    </row>
    <row r="4" spans="1:14" ht="18" x14ac:dyDescent="0.35">
      <c r="B4" s="20"/>
      <c r="C4" s="20"/>
      <c r="D4" s="20"/>
      <c r="E4" s="20"/>
      <c r="F4" s="22"/>
      <c r="G4" s="38"/>
      <c r="H4" s="1"/>
      <c r="I4" s="20"/>
      <c r="J4" s="20"/>
      <c r="K4" s="23"/>
      <c r="L4" s="38" t="s">
        <v>53</v>
      </c>
      <c r="M4" s="64"/>
    </row>
    <row r="5" spans="1:14" ht="33" customHeight="1" thickBot="1" x14ac:dyDescent="0.4">
      <c r="A5" s="138" t="s">
        <v>95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64"/>
    </row>
    <row r="6" spans="1:14" ht="100.5" customHeight="1" x14ac:dyDescent="0.35">
      <c r="A6" s="139" t="s">
        <v>31</v>
      </c>
      <c r="B6" s="68" t="s">
        <v>41</v>
      </c>
      <c r="C6" s="68" t="s">
        <v>39</v>
      </c>
      <c r="D6" s="68" t="s">
        <v>40</v>
      </c>
      <c r="E6" s="68" t="s">
        <v>56</v>
      </c>
      <c r="F6" s="68" t="s">
        <v>57</v>
      </c>
      <c r="G6" s="88" t="s">
        <v>60</v>
      </c>
      <c r="H6" s="68" t="s">
        <v>58</v>
      </c>
      <c r="I6" s="68" t="s">
        <v>59</v>
      </c>
      <c r="J6" s="90" t="s">
        <v>61</v>
      </c>
      <c r="K6" s="72" t="s">
        <v>62</v>
      </c>
      <c r="L6" s="73" t="s">
        <v>63</v>
      </c>
      <c r="M6" s="64"/>
    </row>
    <row r="7" spans="1:14" ht="18" x14ac:dyDescent="0.35">
      <c r="A7" s="140"/>
      <c r="B7" s="68">
        <v>1</v>
      </c>
      <c r="C7" s="68">
        <v>2</v>
      </c>
      <c r="D7" s="68">
        <v>3</v>
      </c>
      <c r="E7" s="68">
        <v>4</v>
      </c>
      <c r="F7" s="68">
        <v>5</v>
      </c>
      <c r="G7" s="88">
        <v>6</v>
      </c>
      <c r="H7" s="68">
        <v>7</v>
      </c>
      <c r="I7" s="68">
        <v>8</v>
      </c>
      <c r="J7" s="90">
        <v>9</v>
      </c>
      <c r="K7" s="72">
        <v>10</v>
      </c>
      <c r="L7" s="73">
        <v>11</v>
      </c>
      <c r="M7" s="64"/>
    </row>
    <row r="8" spans="1:14" ht="140.25" customHeight="1" x14ac:dyDescent="0.35">
      <c r="A8" s="116" t="s">
        <v>44</v>
      </c>
      <c r="B8" s="69" t="s">
        <v>38</v>
      </c>
      <c r="C8" s="69" t="s">
        <v>36</v>
      </c>
      <c r="D8" s="70" t="s">
        <v>79</v>
      </c>
      <c r="E8" s="71" t="s">
        <v>36</v>
      </c>
      <c r="F8" s="71" t="s">
        <v>36</v>
      </c>
      <c r="G8" s="89" t="e">
        <f>E8*F8</f>
        <v>#VALUE!</v>
      </c>
      <c r="H8" s="71" t="s">
        <v>36</v>
      </c>
      <c r="I8" s="71" t="s">
        <v>36</v>
      </c>
      <c r="J8" s="91" t="e">
        <f>H8*I8</f>
        <v>#VALUE!</v>
      </c>
      <c r="K8" s="74">
        <f>21732-2000</f>
        <v>19732</v>
      </c>
      <c r="L8" s="75" t="e">
        <f>G8+J8</f>
        <v>#VALUE!</v>
      </c>
      <c r="M8" s="64"/>
    </row>
    <row r="9" spans="1:14" ht="142.5" customHeight="1" x14ac:dyDescent="0.35">
      <c r="A9" s="115" t="s">
        <v>92</v>
      </c>
      <c r="B9" s="69" t="s">
        <v>38</v>
      </c>
      <c r="C9" s="69" t="s">
        <v>36</v>
      </c>
      <c r="D9" s="70" t="s">
        <v>93</v>
      </c>
      <c r="E9" s="71" t="s">
        <v>36</v>
      </c>
      <c r="F9" s="71" t="s">
        <v>36</v>
      </c>
      <c r="G9" s="89" t="e">
        <f>E9*F9</f>
        <v>#VALUE!</v>
      </c>
      <c r="H9" s="71" t="s">
        <v>36</v>
      </c>
      <c r="I9" s="71" t="s">
        <v>36</v>
      </c>
      <c r="J9" s="91" t="e">
        <f>H9*I9</f>
        <v>#VALUE!</v>
      </c>
      <c r="K9" s="74">
        <v>2000</v>
      </c>
      <c r="L9" s="75" t="e">
        <f>G9+J9</f>
        <v>#VALUE!</v>
      </c>
      <c r="M9" s="32"/>
    </row>
    <row r="10" spans="1:14" ht="30" x14ac:dyDescent="0.3">
      <c r="C10" s="66" t="s">
        <v>46</v>
      </c>
      <c r="D10" s="76"/>
      <c r="E10" s="52" t="s">
        <v>45</v>
      </c>
      <c r="F10" s="1"/>
      <c r="G10" s="52"/>
      <c r="H10" s="52"/>
      <c r="I10" s="52"/>
      <c r="J10" s="52"/>
      <c r="K10" s="2"/>
      <c r="L10" s="2"/>
      <c r="N10" s="3"/>
    </row>
    <row r="11" spans="1:14" x14ac:dyDescent="0.35">
      <c r="C11" s="3"/>
      <c r="D11" s="65" t="s">
        <v>10</v>
      </c>
      <c r="E11" s="77"/>
      <c r="F11" s="41"/>
      <c r="G11" s="3"/>
      <c r="H11" s="3"/>
      <c r="I11" s="3"/>
      <c r="J11" s="2"/>
      <c r="K11" s="2"/>
      <c r="L11" s="2"/>
      <c r="N11" s="3"/>
    </row>
  </sheetData>
  <mergeCells count="3">
    <mergeCell ref="A3:L3"/>
    <mergeCell ref="A5:L5"/>
    <mergeCell ref="A6:A7"/>
  </mergeCells>
  <pageMargins left="0.7" right="0.7" top="0.75" bottom="0.75" header="0.3" footer="0.3"/>
  <pageSetup paperSize="9" orientation="portrait" r:id="rId1"/>
  <ignoredErrors>
    <ignoredError sqref="L8" evalError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4"/>
  <sheetViews>
    <sheetView topLeftCell="C4" zoomScale="136" zoomScaleNormal="136" zoomScaleSheetLayoutView="100" workbookViewId="0">
      <selection activeCell="R10" sqref="R10"/>
    </sheetView>
  </sheetViews>
  <sheetFormatPr defaultColWidth="9.1796875" defaultRowHeight="13" x14ac:dyDescent="0.35"/>
  <cols>
    <col min="1" max="1" width="6.1796875" style="5" customWidth="1"/>
    <col min="2" max="2" width="23.453125" style="5" customWidth="1"/>
    <col min="3" max="3" width="25.81640625" style="5" customWidth="1"/>
    <col min="4" max="4" width="17.1796875" style="5" customWidth="1"/>
    <col min="5" max="5" width="9.1796875" style="5"/>
    <col min="6" max="6" width="20.1796875" style="5" customWidth="1"/>
    <col min="7" max="7" width="23.453125" style="5" customWidth="1"/>
    <col min="8" max="8" width="15.54296875" style="5" customWidth="1"/>
    <col min="9" max="9" width="11" style="5" customWidth="1"/>
    <col min="10" max="10" width="11.26953125" style="5" customWidth="1"/>
    <col min="11" max="11" width="21.26953125" style="5" customWidth="1"/>
    <col min="12" max="12" width="12.1796875" style="5" customWidth="1"/>
    <col min="13" max="13" width="10.453125" style="5" customWidth="1"/>
    <col min="14" max="14" width="12" style="5" customWidth="1"/>
    <col min="15" max="15" width="9.1796875" style="5"/>
    <col min="16" max="16" width="10.1796875" style="5" customWidth="1"/>
    <col min="17" max="17" width="9.1796875" style="5"/>
    <col min="18" max="18" width="19" style="5" customWidth="1"/>
    <col min="19" max="16384" width="9.1796875" style="5"/>
  </cols>
  <sheetData>
    <row r="1" spans="1:18" ht="12" customHeight="1" x14ac:dyDescent="0.35">
      <c r="R1" s="7" t="s">
        <v>54</v>
      </c>
    </row>
    <row r="2" spans="1:18" ht="12" customHeight="1" x14ac:dyDescent="0.35">
      <c r="R2" s="7" t="s">
        <v>55</v>
      </c>
    </row>
    <row r="3" spans="1:18" ht="27" customHeight="1" thickBot="1" x14ac:dyDescent="0.4">
      <c r="A3" s="147" t="s">
        <v>70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</row>
    <row r="4" spans="1:18" s="6" customFormat="1" ht="15" customHeight="1" thickBot="1" x14ac:dyDescent="0.4">
      <c r="A4" s="152" t="s">
        <v>31</v>
      </c>
      <c r="B4" s="148" t="s">
        <v>11</v>
      </c>
      <c r="C4" s="148" t="s">
        <v>12</v>
      </c>
      <c r="D4" s="150" t="s">
        <v>5</v>
      </c>
      <c r="E4" s="156" t="s">
        <v>27</v>
      </c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8"/>
      <c r="R4" s="154" t="s">
        <v>97</v>
      </c>
    </row>
    <row r="5" spans="1:18" s="6" customFormat="1" ht="52.5" thickBot="1" x14ac:dyDescent="0.4">
      <c r="A5" s="153"/>
      <c r="B5" s="149"/>
      <c r="C5" s="149"/>
      <c r="D5" s="151"/>
      <c r="E5" s="13" t="s">
        <v>16</v>
      </c>
      <c r="F5" s="14" t="s">
        <v>28</v>
      </c>
      <c r="G5" s="14" t="s">
        <v>17</v>
      </c>
      <c r="H5" s="14" t="s">
        <v>18</v>
      </c>
      <c r="I5" s="14" t="s">
        <v>19</v>
      </c>
      <c r="J5" s="14" t="s">
        <v>22</v>
      </c>
      <c r="K5" s="14" t="s">
        <v>20</v>
      </c>
      <c r="L5" s="14" t="s">
        <v>7</v>
      </c>
      <c r="M5" s="14" t="s">
        <v>21</v>
      </c>
      <c r="N5" s="14" t="s">
        <v>8</v>
      </c>
      <c r="O5" s="14" t="s">
        <v>6</v>
      </c>
      <c r="P5" s="14" t="s">
        <v>23</v>
      </c>
      <c r="Q5" s="15" t="s">
        <v>24</v>
      </c>
      <c r="R5" s="155"/>
    </row>
    <row r="6" spans="1:18" ht="91.5" thickBot="1" x14ac:dyDescent="0.4">
      <c r="A6" s="142" t="s">
        <v>44</v>
      </c>
      <c r="B6" s="47" t="s">
        <v>71</v>
      </c>
      <c r="C6" s="47" t="s">
        <v>13</v>
      </c>
      <c r="D6" s="48" t="s">
        <v>32</v>
      </c>
      <c r="E6" s="49" t="s">
        <v>4</v>
      </c>
      <c r="F6" s="50" t="s">
        <v>64</v>
      </c>
      <c r="G6" s="50" t="s">
        <v>64</v>
      </c>
      <c r="H6" s="50" t="s">
        <v>29</v>
      </c>
      <c r="I6" s="50" t="s">
        <v>9</v>
      </c>
      <c r="J6" s="50" t="s">
        <v>30</v>
      </c>
      <c r="K6" s="53" t="s">
        <v>50</v>
      </c>
      <c r="L6" s="50" t="s">
        <v>26</v>
      </c>
      <c r="M6" s="50" t="s">
        <v>25</v>
      </c>
      <c r="N6" s="50" t="s">
        <v>0</v>
      </c>
      <c r="O6" s="50">
        <v>4</v>
      </c>
      <c r="P6" s="50">
        <v>130</v>
      </c>
      <c r="Q6" s="51">
        <v>70</v>
      </c>
      <c r="R6" s="144"/>
    </row>
    <row r="7" spans="1:18" ht="39" x14ac:dyDescent="0.35">
      <c r="A7" s="142"/>
      <c r="B7" s="42" t="s">
        <v>33</v>
      </c>
      <c r="C7" s="42" t="s">
        <v>14</v>
      </c>
      <c r="D7" s="43" t="s">
        <v>80</v>
      </c>
      <c r="E7" s="44" t="s">
        <v>15</v>
      </c>
      <c r="F7" s="45" t="s">
        <v>15</v>
      </c>
      <c r="G7" s="45" t="s">
        <v>15</v>
      </c>
      <c r="H7" s="45" t="s">
        <v>15</v>
      </c>
      <c r="I7" s="45" t="s">
        <v>15</v>
      </c>
      <c r="J7" s="45" t="s">
        <v>15</v>
      </c>
      <c r="K7" s="45" t="s">
        <v>15</v>
      </c>
      <c r="L7" s="45" t="s">
        <v>15</v>
      </c>
      <c r="M7" s="45" t="s">
        <v>15</v>
      </c>
      <c r="N7" s="45" t="s">
        <v>15</v>
      </c>
      <c r="O7" s="45" t="s">
        <v>15</v>
      </c>
      <c r="P7" s="45" t="s">
        <v>15</v>
      </c>
      <c r="Q7" s="46" t="s">
        <v>15</v>
      </c>
      <c r="R7" s="145"/>
    </row>
    <row r="8" spans="1:18" ht="28.5" customHeight="1" thickBot="1" x14ac:dyDescent="0.4">
      <c r="A8" s="143"/>
      <c r="B8" s="12" t="s">
        <v>34</v>
      </c>
      <c r="C8" s="12" t="s">
        <v>9</v>
      </c>
      <c r="D8" s="11" t="s">
        <v>9</v>
      </c>
      <c r="E8" s="9" t="s">
        <v>15</v>
      </c>
      <c r="F8" s="8" t="s">
        <v>15</v>
      </c>
      <c r="G8" s="8" t="s">
        <v>15</v>
      </c>
      <c r="H8" s="8" t="s">
        <v>15</v>
      </c>
      <c r="I8" s="8" t="s">
        <v>15</v>
      </c>
      <c r="J8" s="8" t="s">
        <v>15</v>
      </c>
      <c r="K8" s="8" t="s">
        <v>15</v>
      </c>
      <c r="L8" s="8" t="s">
        <v>15</v>
      </c>
      <c r="M8" s="8" t="s">
        <v>15</v>
      </c>
      <c r="N8" s="8" t="s">
        <v>15</v>
      </c>
      <c r="O8" s="8" t="s">
        <v>15</v>
      </c>
      <c r="P8" s="8" t="s">
        <v>15</v>
      </c>
      <c r="Q8" s="10" t="s">
        <v>15</v>
      </c>
      <c r="R8" s="146"/>
    </row>
    <row r="9" spans="1:18" ht="19.5" customHeight="1" x14ac:dyDescent="0.35">
      <c r="G9" s="114"/>
    </row>
    <row r="13" spans="1:18" ht="30" x14ac:dyDescent="0.3">
      <c r="B13" s="67" t="s">
        <v>46</v>
      </c>
      <c r="C13" s="76"/>
      <c r="D13" s="141" t="s">
        <v>45</v>
      </c>
      <c r="E13" s="141"/>
    </row>
    <row r="14" spans="1:18" ht="15.5" x14ac:dyDescent="0.35">
      <c r="B14" s="3"/>
      <c r="C14" s="117" t="s">
        <v>10</v>
      </c>
      <c r="D14" s="77"/>
    </row>
  </sheetData>
  <mergeCells count="10">
    <mergeCell ref="D13:E13"/>
    <mergeCell ref="A6:A8"/>
    <mergeCell ref="R6:R8"/>
    <mergeCell ref="A3:R3"/>
    <mergeCell ref="B4:B5"/>
    <mergeCell ref="C4:C5"/>
    <mergeCell ref="D4:D5"/>
    <mergeCell ref="A4:A5"/>
    <mergeCell ref="R4:R5"/>
    <mergeCell ref="E4:Q4"/>
  </mergeCells>
  <printOptions horizontalCentered="1"/>
  <pageMargins left="0.51181102362204722" right="0.51181102362204722" top="0.74803149606299213" bottom="0.74803149606299213" header="0.31496062992125984" footer="0.31496062992125984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3.1.1Б</vt:lpstr>
      <vt:lpstr>3.1.2Б </vt:lpstr>
      <vt:lpstr>3.1.2Б</vt:lpstr>
      <vt:lpstr>3.2Б</vt:lpstr>
      <vt:lpstr>'3.2Б'!Заголовки_для_печати</vt:lpstr>
      <vt:lpstr>'3.1.1Б'!Область_печати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Акутин Сергей Александрович</dc:creator>
  <cp:lastModifiedBy>Хамидулин Саяр Гаярович</cp:lastModifiedBy>
  <cp:lastPrinted>2021-02-24T13:06:07Z</cp:lastPrinted>
  <dcterms:created xsi:type="dcterms:W3CDTF">2017-02-07T06:04:51Z</dcterms:created>
  <dcterms:modified xsi:type="dcterms:W3CDTF">2026-06-17T13:44:47Z</dcterms:modified>
</cp:coreProperties>
</file>